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zizat\AppData\Local\Microsoft\Windows\INetCache\Content.Outlook\V0DJKPW6\"/>
    </mc:Choice>
  </mc:AlternateContent>
  <xr:revisionPtr revIDLastSave="0" documentId="13_ncr:1_{55C62FC5-36E9-4B00-915B-EC584BCE97D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Plan Report" sheetId="1" r:id="rId1"/>
  </sheets>
  <definedNames>
    <definedName name="_xlnm.Print_Area" localSheetId="0">'Plan Report'!$A$1:$S$92</definedName>
  </definedNames>
  <calcPr calcId="191029"/>
</workbook>
</file>

<file path=xl/calcChain.xml><?xml version="1.0" encoding="utf-8"?>
<calcChain xmlns="http://schemas.openxmlformats.org/spreadsheetml/2006/main">
  <c r="P76" i="1" l="1"/>
  <c r="Q76" i="1" s="1"/>
  <c r="P75" i="1"/>
  <c r="Q75" i="1" s="1"/>
  <c r="P74" i="1"/>
  <c r="Q74" i="1" s="1"/>
  <c r="P73" i="1"/>
  <c r="Q73" i="1" s="1"/>
  <c r="P72" i="1"/>
  <c r="Q72" i="1" s="1"/>
  <c r="P71" i="1"/>
  <c r="Q71" i="1" s="1"/>
  <c r="P70" i="1"/>
  <c r="Q70" i="1" s="1"/>
  <c r="P69" i="1"/>
  <c r="Q69" i="1" s="1"/>
  <c r="P68" i="1"/>
  <c r="Q68" i="1" s="1"/>
  <c r="P67" i="1"/>
  <c r="Q67" i="1" s="1"/>
  <c r="Q66" i="1"/>
  <c r="P66" i="1"/>
  <c r="P65" i="1"/>
  <c r="Q65" i="1" s="1"/>
  <c r="P64" i="1"/>
  <c r="Q64" i="1" s="1"/>
  <c r="P63" i="1"/>
  <c r="Q63" i="1" s="1"/>
  <c r="P62" i="1"/>
  <c r="Q62" i="1" s="1"/>
  <c r="P61" i="1"/>
  <c r="Q61" i="1" s="1"/>
  <c r="P60" i="1"/>
  <c r="Q60" i="1" s="1"/>
  <c r="P59" i="1"/>
  <c r="Q59" i="1" s="1"/>
  <c r="P58" i="1"/>
  <c r="Q58" i="1" s="1"/>
  <c r="Q57" i="1"/>
  <c r="P57" i="1"/>
  <c r="P56" i="1"/>
  <c r="Q56" i="1" s="1"/>
  <c r="P55" i="1"/>
  <c r="Q55" i="1" s="1"/>
  <c r="P54" i="1"/>
  <c r="Q54" i="1" s="1"/>
  <c r="P53" i="1"/>
  <c r="Q53" i="1" s="1"/>
  <c r="P52" i="1"/>
  <c r="Q52" i="1" s="1"/>
  <c r="P51" i="1"/>
  <c r="Q51" i="1" s="1"/>
  <c r="P50" i="1"/>
  <c r="Q50" i="1" s="1"/>
  <c r="P49" i="1"/>
  <c r="Q49" i="1" s="1"/>
  <c r="P48" i="1"/>
  <c r="Q48" i="1" s="1"/>
  <c r="P47" i="1"/>
  <c r="Q47" i="1" s="1"/>
  <c r="P46" i="1"/>
  <c r="Q46" i="1" s="1"/>
  <c r="P45" i="1"/>
  <c r="Q45" i="1" s="1"/>
  <c r="P44" i="1"/>
  <c r="Q44" i="1" s="1"/>
  <c r="P43" i="1"/>
  <c r="Q43" i="1" s="1"/>
  <c r="P42" i="1"/>
  <c r="Q42" i="1" s="1"/>
  <c r="P41" i="1"/>
  <c r="Q41" i="1" s="1"/>
  <c r="P40" i="1"/>
  <c r="Q40" i="1" s="1"/>
  <c r="Q39" i="1"/>
  <c r="P39" i="1"/>
  <c r="P38" i="1"/>
  <c r="Q38" i="1" s="1"/>
  <c r="P37" i="1"/>
  <c r="Q37" i="1" s="1"/>
  <c r="P36" i="1"/>
  <c r="Q36" i="1" s="1"/>
  <c r="P35" i="1"/>
  <c r="Q35" i="1" s="1"/>
  <c r="P34" i="1"/>
  <c r="Q34" i="1" s="1"/>
  <c r="P33" i="1"/>
  <c r="Q33" i="1" s="1"/>
  <c r="P32" i="1"/>
  <c r="Q32" i="1" s="1"/>
  <c r="P31" i="1"/>
  <c r="Q31" i="1" s="1"/>
  <c r="Q30" i="1"/>
  <c r="P30" i="1"/>
  <c r="P29" i="1"/>
  <c r="Q29" i="1" s="1"/>
  <c r="P28" i="1"/>
  <c r="Q28" i="1" s="1"/>
  <c r="P27" i="1"/>
  <c r="Q27" i="1" s="1"/>
  <c r="P25" i="1"/>
  <c r="P24" i="1"/>
  <c r="P23" i="1"/>
  <c r="P22" i="1"/>
  <c r="P21" i="1"/>
  <c r="P20" i="1"/>
  <c r="P19" i="1"/>
  <c r="P18" i="1"/>
  <c r="P17" i="1"/>
  <c r="P16" i="1"/>
  <c r="P15" i="1"/>
  <c r="Q15" i="1" s="1"/>
  <c r="P14" i="1"/>
  <c r="Q14" i="1" s="1"/>
  <c r="P13" i="1"/>
  <c r="Q13" i="1" s="1"/>
  <c r="P12" i="1"/>
  <c r="Q12" i="1" s="1"/>
  <c r="P11" i="1"/>
  <c r="Q11" i="1" s="1"/>
</calcChain>
</file>

<file path=xl/sharedStrings.xml><?xml version="1.0" encoding="utf-8"?>
<sst xmlns="http://schemas.openxmlformats.org/spreadsheetml/2006/main" count="755" uniqueCount="282">
  <si>
    <t>№</t>
  </si>
  <si>
    <t>Код ЕНС ТРУ</t>
  </si>
  <si>
    <t>Наименование закупаемых товаров, работ и услуг</t>
  </si>
  <si>
    <t>Краткая характеристика (описание) товаров, работ и услуг</t>
  </si>
  <si>
    <t>Дополнительная характеристика</t>
  </si>
  <si>
    <t>Основание для ОИ/ТКП/ВХК</t>
  </si>
  <si>
    <t>Срок осуществления закупок (планируемый месяц проведения)</t>
  </si>
  <si>
    <t>Место (адрес) осуществления закупок</t>
  </si>
  <si>
    <t>Регион, место поставки товара, выполнения работ, оказания услуг</t>
  </si>
  <si>
    <t>Период поставки товаров, выполнения работ, оказания услуг</t>
  </si>
  <si>
    <t>Условия оплаты</t>
  </si>
  <si>
    <t>Кол-во, объем</t>
  </si>
  <si>
    <t>Маркетинговая цена за единицу, тенге без НДС</t>
  </si>
  <si>
    <t>Сумма, планируемая для закупок ТРУ без НДС, тенге</t>
  </si>
  <si>
    <t>Сумма, планируемая для закупки ТРУ с НДС, тенге</t>
  </si>
  <si>
    <t>Организатор закупки</t>
  </si>
  <si>
    <t>271000000, Западно-Казахстанская область, Уральск Г.А., ул. С Ескалиева 179, (3 этаж)</t>
  </si>
  <si>
    <t>Товарищество с ограниченной ответственностью "Урал Ойл энд Газ"</t>
  </si>
  <si>
    <t>Приложение №1</t>
  </si>
  <si>
    <t>205210.600.000001</t>
  </si>
  <si>
    <t>Клей</t>
  </si>
  <si>
    <t>универсальный</t>
  </si>
  <si>
    <t>Статья 73 пункт 1 подпункт 9 Порядка закупок</t>
  </si>
  <si>
    <t xml:space="preserve">к приказу № “___”______________ 2025 г.          </t>
  </si>
  <si>
    <t>Перечень закупок на 2025 год (ы) по Товарищество с ограниченной ответственностью "Урал Ойл энд Газ"</t>
  </si>
  <si>
    <t>151212.900.000094</t>
  </si>
  <si>
    <t>Рюкзак</t>
  </si>
  <si>
    <t>из текстильных материалов</t>
  </si>
  <si>
    <t>рюкзак для ноутбука</t>
  </si>
  <si>
    <t>259413.900.000013</t>
  </si>
  <si>
    <t>Набор инструментов</t>
  </si>
  <si>
    <t>для плотника</t>
  </si>
  <si>
    <t>257330.930.000030</t>
  </si>
  <si>
    <t>Дрель</t>
  </si>
  <si>
    <t>электрическая</t>
  </si>
  <si>
    <t>электроотвертка</t>
  </si>
  <si>
    <t>Ед. изм.</t>
  </si>
  <si>
    <t>062010.200.000001</t>
  </si>
  <si>
    <t>Газ природный</t>
  </si>
  <si>
    <t>газообразный</t>
  </si>
  <si>
    <t>Статья 73 пункт 1 подпункт 19 Порядка закупок</t>
  </si>
  <si>
    <t xml:space="preserve">Предоплата -0% , Промежуточный платеж - 0% , Окончательный платеж - 100% </t>
  </si>
  <si>
    <t xml:space="preserve"> Западно-Казахстанская область, район Байтерек, месторождение Рожковское</t>
  </si>
  <si>
    <t>м3</t>
  </si>
  <si>
    <t>Клей ПВА, Alina 0.8 кг</t>
  </si>
  <si>
    <t>143910.900.000008</t>
  </si>
  <si>
    <t>Пуловер</t>
  </si>
  <si>
    <t>мужской, из трикотажа</t>
  </si>
  <si>
    <t>кофта флисовая</t>
  </si>
  <si>
    <t>139412.500.000002</t>
  </si>
  <si>
    <t>Сетка москитная на резинке</t>
  </si>
  <si>
    <t>Сетка</t>
  </si>
  <si>
    <t>защитная от насекомых</t>
  </si>
  <si>
    <t>Поставка природного газа для производственных объектов Рожковского месторождения ТОО «Урал Ойл энд Газ»</t>
  </si>
  <si>
    <t>Набор инструментов для плотника</t>
  </si>
  <si>
    <t xml:space="preserve">264042.300.000000 </t>
  </si>
  <si>
    <t>Громкоговоритель</t>
  </si>
  <si>
    <t>активный</t>
  </si>
  <si>
    <t>Акустическая система BGSN-HW20B/USB</t>
  </si>
  <si>
    <t>203022.700.000002</t>
  </si>
  <si>
    <t xml:space="preserve">Растворитель	</t>
  </si>
  <si>
    <t>для лакокрасочного материала</t>
  </si>
  <si>
    <t>Уайт спирт 5 литр</t>
  </si>
  <si>
    <t>231412.900.000054</t>
  </si>
  <si>
    <t xml:space="preserve">Кисть	</t>
  </si>
  <si>
    <t>из стекловолокна, термостойкая</t>
  </si>
  <si>
    <t>Кисточки 75 мм</t>
  </si>
  <si>
    <t>205210.200.000000</t>
  </si>
  <si>
    <t xml:space="preserve">Клей	</t>
  </si>
  <si>
    <t>для картона/ткани /древесных материалов</t>
  </si>
  <si>
    <t>Клей ПВА</t>
  </si>
  <si>
    <t>259112.000.000004</t>
  </si>
  <si>
    <t>Канистра</t>
  </si>
  <si>
    <t>металлическая</t>
  </si>
  <si>
    <t>Канистра металлическая</t>
  </si>
  <si>
    <t>192026.510.000000</t>
  </si>
  <si>
    <t>Топливо дизельное</t>
  </si>
  <si>
    <t>летнее</t>
  </si>
  <si>
    <t>Топливо дизельное, летнее</t>
  </si>
  <si>
    <t>151219.300.000000</t>
  </si>
  <si>
    <t>Рукав</t>
  </si>
  <si>
    <t>для окрасочных пистолетов</t>
  </si>
  <si>
    <t>Рукав окрасочный антистатический 240 bar, 15 м, 1/4 дюйма мама-мама SOTEX</t>
  </si>
  <si>
    <t>289261.500.000099</t>
  </si>
  <si>
    <t xml:space="preserve">	Шланг</t>
  </si>
  <si>
    <t>для специальной и специализированной техники, гофрированный</t>
  </si>
  <si>
    <t>Рукав высокого давления Hydraulic hose EN853 SAE 100R2AT 600 бар, 1/4\" х 35 м</t>
  </si>
  <si>
    <t>692010.000.000002</t>
  </si>
  <si>
    <t>Услуги по проведению аудита финансовой отчетности</t>
  </si>
  <si>
    <t>201423.100.000000</t>
  </si>
  <si>
    <t>Этиленгликоль (этандиол)</t>
  </si>
  <si>
    <t>чистый</t>
  </si>
  <si>
    <t>Этиленгликоль 99.9%</t>
  </si>
  <si>
    <t>221930.300.000011</t>
  </si>
  <si>
    <t>Трубка теплоизоляционная</t>
  </si>
  <si>
    <t>для тепловой изоляции оборудования и трубопроводов, из вспененного каучука</t>
  </si>
  <si>
    <t>Трубка теплоизоляционная для тепловой изоляции оборудования и трубопроводов, из вспененного каучука</t>
  </si>
  <si>
    <t>273313.900.000048</t>
  </si>
  <si>
    <t xml:space="preserve">Разъем	</t>
  </si>
  <si>
    <t>штекерный</t>
  </si>
  <si>
    <t>Разъем штекерный трехфазный переносной 4Р 380 В</t>
  </si>
  <si>
    <t>205941.990.000071</t>
  </si>
  <si>
    <t>Смазка</t>
  </si>
  <si>
    <t xml:space="preserve">	общего назначения</t>
  </si>
  <si>
    <t>Смазка общего назначения HILL Grease Литол-24 2кг</t>
  </si>
  <si>
    <t>192029.510.000011</t>
  </si>
  <si>
    <t>Масло моторное</t>
  </si>
  <si>
    <t>для бензиновых двигателей, полусинтетическое, всесезонное</t>
  </si>
  <si>
    <t>Масло моторное 10W40 Mobil Ultra 4L</t>
  </si>
  <si>
    <t>221973.100.000005</t>
  </si>
  <si>
    <t>Трубчатая изоляция</t>
  </si>
  <si>
    <t>гибкая, из каучука</t>
  </si>
  <si>
    <t>Трубчатая изоляция 6*10</t>
  </si>
  <si>
    <t>329959.900.000079</t>
  </si>
  <si>
    <t>Скотч</t>
  </si>
  <si>
    <t>металлизированный</t>
  </si>
  <si>
    <t>Скотч металлизированный Kraft , размер рулона 50 мм х 50 м</t>
  </si>
  <si>
    <t>192029.590.000000</t>
  </si>
  <si>
    <t>герметизирующая</t>
  </si>
  <si>
    <t>Смазка Арматол-238</t>
  </si>
  <si>
    <t>222910.000.000003</t>
  </si>
  <si>
    <t>Плащ-дождевик</t>
  </si>
  <si>
    <t>для защиты от влаги и неконцентрированного растворов кислот, из полимерного материала</t>
  </si>
  <si>
    <t>273214.000.000106</t>
  </si>
  <si>
    <t xml:space="preserve">	Кабель</t>
  </si>
  <si>
    <t>марка ВВГ, напряжение более 1 000 В</t>
  </si>
  <si>
    <t>Кабель ВВГ 4х10-0,66</t>
  </si>
  <si>
    <t>204213.300.000009</t>
  </si>
  <si>
    <t>Средство специальное</t>
  </si>
  <si>
    <t>для удаления заусенцев</t>
  </si>
  <si>
    <t>Инструмент для снятия заусенцев MS-TDT-24</t>
  </si>
  <si>
    <t>257330.970.000025</t>
  </si>
  <si>
    <t>Комплект ремонтный</t>
  </si>
  <si>
    <t xml:space="preserve">	для гидравлических трубок</t>
  </si>
  <si>
    <t>Ремонтный комплект для гидравлических трубок Swagelok SS-600-6</t>
  </si>
  <si>
    <t>281332.000.000202</t>
  </si>
  <si>
    <t>Клапан</t>
  </si>
  <si>
    <t xml:space="preserve">	игольчатый, для насоса</t>
  </si>
  <si>
    <t>Клапан игольчатый Росма S004.16.050 Ду 15 Ру25 ВР/НР М20х1,5 с маховиком без фланца</t>
  </si>
  <si>
    <t>для гидравлических трубок</t>
  </si>
  <si>
    <t>Фитинг; Фитинг-гайка.</t>
  </si>
  <si>
    <t>281413.900.000105</t>
  </si>
  <si>
    <t xml:space="preserve">обратный, стальной, размер 50-100 мм  </t>
  </si>
  <si>
    <t>Обратный клапан высокого давления 400 бар</t>
  </si>
  <si>
    <t>172312.700.000037</t>
  </si>
  <si>
    <t>Календарь</t>
  </si>
  <si>
    <t>настенный</t>
  </si>
  <si>
    <t>Календарь настенный</t>
  </si>
  <si>
    <t>Календарь перекидной</t>
  </si>
  <si>
    <t>329912.130.000000</t>
  </si>
  <si>
    <t>Ручка канцелярская</t>
  </si>
  <si>
    <t>шариковая</t>
  </si>
  <si>
    <t>Ручка с логотипом</t>
  </si>
  <si>
    <t>172312.700.000016</t>
  </si>
  <si>
    <t>Ежедневник</t>
  </si>
  <si>
    <t>формат А5</t>
  </si>
  <si>
    <t>Ежедневник  А5</t>
  </si>
  <si>
    <t>172312.700.000017</t>
  </si>
  <si>
    <t>формат А4</t>
  </si>
  <si>
    <t>Ежедневник  А4</t>
  </si>
  <si>
    <t>172312.700.000038</t>
  </si>
  <si>
    <t>формат B5</t>
  </si>
  <si>
    <t>Ежедневник  для руководства</t>
  </si>
  <si>
    <t>231311.500.000001</t>
  </si>
  <si>
    <t>Бутылка</t>
  </si>
  <si>
    <t>пищевая, из стекла, объем более 500 см3</t>
  </si>
  <si>
    <t>бутылка,стекло для воды</t>
  </si>
  <si>
    <t>329959.600.000004</t>
  </si>
  <si>
    <t>Термос</t>
  </si>
  <si>
    <t>из нержавеющей стали</t>
  </si>
  <si>
    <t>термос-кружка</t>
  </si>
  <si>
    <t>620129.000.000002</t>
  </si>
  <si>
    <t>Лицензия</t>
  </si>
  <si>
    <t>на программный продукт (кроме услуг по предоставлению лицензии)</t>
  </si>
  <si>
    <t>Программный продукт АВС</t>
  </si>
  <si>
    <t>172212.100.000001</t>
  </si>
  <si>
    <t>Полотенце</t>
  </si>
  <si>
    <t>влажные, с гигиенической пропиткой, однослойные</t>
  </si>
  <si>
    <t>Салфетки чистящие универсальные для пластиковых поверхностей и для мониторов</t>
  </si>
  <si>
    <t>172314.500.000002</t>
  </si>
  <si>
    <t>Бумага для офисного оборудования</t>
  </si>
  <si>
    <t>Бумага офисная,500л, 80mm, ф А4</t>
  </si>
  <si>
    <t>172314.500.000001</t>
  </si>
  <si>
    <t>формат А3</t>
  </si>
  <si>
    <t>Бумага офисная,500л, 80mm, ф А3</t>
  </si>
  <si>
    <t>171213.100.000005</t>
  </si>
  <si>
    <t>Бумага для плоттера</t>
  </si>
  <si>
    <t>Бумага в рулонах,  914мм*50м 80г/м2</t>
  </si>
  <si>
    <t>172313.500.000003</t>
  </si>
  <si>
    <t>Регистр</t>
  </si>
  <si>
    <t>картонный, формат А4</t>
  </si>
  <si>
    <t>пластиковая с кармашками, размер 80мм</t>
  </si>
  <si>
    <t>картонный, формат А5</t>
  </si>
  <si>
    <t>пластиковая с кармашками, размер 50мм</t>
  </si>
  <si>
    <t>172313.500.000008</t>
  </si>
  <si>
    <t>Папка</t>
  </si>
  <si>
    <t>из мелованного картона, формат А4</t>
  </si>
  <si>
    <t>Папка подвесная</t>
  </si>
  <si>
    <t>172312.700.000000</t>
  </si>
  <si>
    <t>Бумага</t>
  </si>
  <si>
    <t>для заметок</t>
  </si>
  <si>
    <t>размер 76х76, для заметок</t>
  </si>
  <si>
    <t xml:space="preserve"> для заметок, размер 51х76                                   </t>
  </si>
  <si>
    <t>222925.900.000004</t>
  </si>
  <si>
    <t>Файл - вкладыш</t>
  </si>
  <si>
    <t>для документов, с перфорацией, из полипропиленовой пленки</t>
  </si>
  <si>
    <t>размер А4, для документов</t>
  </si>
  <si>
    <t>222925.700.000029</t>
  </si>
  <si>
    <t>пластиковая, формат A2</t>
  </si>
  <si>
    <t>на 10 файлов для документов</t>
  </si>
  <si>
    <t>на 20 файлов для документов</t>
  </si>
  <si>
    <t>на 30 файлов для документов</t>
  </si>
  <si>
    <t>пластиковая, формат A3</t>
  </si>
  <si>
    <t>на 40 файлов для документов</t>
  </si>
  <si>
    <t>259923.300.000000</t>
  </si>
  <si>
    <t>Зажим</t>
  </si>
  <si>
    <t>канцелярский</t>
  </si>
  <si>
    <t>канцелярский, для бумаг, 51мм вупаковке 12 шт</t>
  </si>
  <si>
    <t>канцелярский, для бумаг, 41мм вупаковке 12 шт</t>
  </si>
  <si>
    <t>канцелярский, для бумаг, 32мм вупаковке 12 шт</t>
  </si>
  <si>
    <t>272011.900.000004</t>
  </si>
  <si>
    <t>Батарейка</t>
  </si>
  <si>
    <t>тип АА</t>
  </si>
  <si>
    <t>Тип АА</t>
  </si>
  <si>
    <t>272011.900.000003</t>
  </si>
  <si>
    <t>тип ААА</t>
  </si>
  <si>
    <t>ручки с синим стержнем</t>
  </si>
  <si>
    <t>222925.500.000011</t>
  </si>
  <si>
    <t>Маркер</t>
  </si>
  <si>
    <t>пластиковый, стирающийся</t>
  </si>
  <si>
    <t>маркеры текстовые</t>
  </si>
  <si>
    <t>329916.100.000001</t>
  </si>
  <si>
    <t>Доска</t>
  </si>
  <si>
    <t>маркерная</t>
  </si>
  <si>
    <t>маркерная 90х120</t>
  </si>
  <si>
    <t>329916.100.000003</t>
  </si>
  <si>
    <t>пробковая</t>
  </si>
  <si>
    <t>пробковая 90х90</t>
  </si>
  <si>
    <t>259921.300.000002</t>
  </si>
  <si>
    <t>Сейф</t>
  </si>
  <si>
    <t>огневзломостойкий</t>
  </si>
  <si>
    <t>огнеупорные, для документов</t>
  </si>
  <si>
    <t>329959.900.000014</t>
  </si>
  <si>
    <t>Визитка</t>
  </si>
  <si>
    <t>фирменная</t>
  </si>
  <si>
    <t>Карточка визитная деловая</t>
  </si>
  <si>
    <t>Статья 73 пункт 1 подпункт 6 Порядка закупок</t>
  </si>
  <si>
    <t>январь 2025 г.</t>
  </si>
  <si>
    <t>апрель 2025г.</t>
  </si>
  <si>
    <t>март 2025 г.</t>
  </si>
  <si>
    <t>май 2025 г.</t>
  </si>
  <si>
    <t>июль 2025 г.</t>
  </si>
  <si>
    <t>сентябрь 2025 г.</t>
  </si>
  <si>
    <t>С даты подписания заказа на поставку в
течение 7 рабочих дней</t>
  </si>
  <si>
    <t>С даты подписания заказа на поставку в
течение 30 календарных дней</t>
  </si>
  <si>
    <t>С даты подписания заказа на поставку в
течение 10 календарных дней</t>
  </si>
  <si>
    <t>С даты подписания заказа на поставку в
течение 20 календарных дней</t>
  </si>
  <si>
    <t>30 календарных дней с даты заключения Договора</t>
  </si>
  <si>
    <t>15 календарных дней с даты заключения Договора</t>
  </si>
  <si>
    <t>10 календарных дней с даты заключения Договора</t>
  </si>
  <si>
    <t>С даты подписания заказа по 10.2025</t>
  </si>
  <si>
    <t>С даты подписания заказа по 11.2025</t>
  </si>
  <si>
    <t>С даты подписания заказа на поставку в
течение 1 календарных дней</t>
  </si>
  <si>
    <t>С даты подписания заказа на поставку в
течение 5 рабочих дней</t>
  </si>
  <si>
    <t>С даты подписания заказа на поставку в
течение 8 календарных дней</t>
  </si>
  <si>
    <t>С даты подписания заказа на поставку в
течение 9 календарных дней</t>
  </si>
  <si>
    <t>С даты подписания заказа на поставку в
течение 5 календарных дней</t>
  </si>
  <si>
    <t>С даты подписания заказа на поставку в
течение 7 календарных дней</t>
  </si>
  <si>
    <t>С даты подписания заказа на поставку в
течение 15 календарных дней</t>
  </si>
  <si>
    <t>штука</t>
  </si>
  <si>
    <t>Набор</t>
  </si>
  <si>
    <t>литр</t>
  </si>
  <si>
    <t>бухта</t>
  </si>
  <si>
    <t>Комплект</t>
  </si>
  <si>
    <t>литр (куб. дм.)</t>
  </si>
  <si>
    <t xml:space="preserve">метр </t>
  </si>
  <si>
    <t>метр</t>
  </si>
  <si>
    <t>Одна пачка</t>
  </si>
  <si>
    <t>рулон</t>
  </si>
  <si>
    <t>Упаковка</t>
  </si>
  <si>
    <t>набор</t>
  </si>
  <si>
    <t xml:space="preserve">22400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</si>
</sst>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₸-43F]_-;\-* #,##0.00\ [$₸-43F]_-;_-* &quot;-&quot;??\ [$₸-43F]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20"/>
      <color indexed="8"/>
      <name val="Calibri"/>
      <family val="2"/>
      <scheme val="minor"/>
    </font>
    <font>
      <b/>
      <sz val="2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4" fillId="2" borderId="2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5" fillId="0" borderId="0" xfId="0" applyFont="1"/>
    <xf numFmtId="0" fontId="6" fillId="0" borderId="0" xfId="0" applyFont="1"/>
    <xf numFmtId="0" fontId="2" fillId="0" borderId="3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17" fontId="3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7" fontId="4" fillId="2" borderId="2" xfId="1" applyNumberFormat="1" applyFont="1" applyFill="1" applyBorder="1" applyAlignment="1">
      <alignment horizontal="center" vertical="center" wrapText="1"/>
    </xf>
    <xf numFmtId="17" fontId="4" fillId="2" borderId="4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37171DD8-AC37-4C5A-A55C-64741D1CC9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R76"/>
  <sheetViews>
    <sheetView tabSelected="1" view="pageBreakPreview" topLeftCell="A21" zoomScale="60" zoomScaleNormal="75" workbookViewId="0">
      <selection activeCell="H18" sqref="H18"/>
    </sheetView>
  </sheetViews>
  <sheetFormatPr defaultRowHeight="15" x14ac:dyDescent="0.25"/>
  <cols>
    <col min="1" max="1" width="6.7109375" customWidth="1"/>
    <col min="2" max="2" width="7.28515625" customWidth="1"/>
    <col min="3" max="3" width="24.85546875" customWidth="1"/>
    <col min="4" max="4" width="22.140625" customWidth="1"/>
    <col min="5" max="5" width="25" customWidth="1"/>
    <col min="6" max="6" width="23.85546875" customWidth="1"/>
    <col min="7" max="7" width="15" customWidth="1"/>
    <col min="8" max="8" width="21.140625" customWidth="1"/>
    <col min="9" max="9" width="23" customWidth="1"/>
    <col min="10" max="10" width="15.28515625" customWidth="1"/>
    <col min="11" max="11" width="18.85546875" customWidth="1"/>
    <col min="12" max="13" width="13" customWidth="1"/>
    <col min="14" max="14" width="13.140625" customWidth="1"/>
    <col min="15" max="15" width="21.85546875" customWidth="1"/>
    <col min="16" max="16" width="23.85546875" customWidth="1"/>
    <col min="17" max="17" width="23.7109375" customWidth="1"/>
    <col min="18" max="18" width="22.42578125" customWidth="1"/>
  </cols>
  <sheetData>
    <row r="2" spans="2:18" ht="26.25" x14ac:dyDescent="0.4">
      <c r="D2" s="3" t="s">
        <v>18</v>
      </c>
      <c r="E2" s="4"/>
      <c r="F2" s="4"/>
    </row>
    <row r="3" spans="2:18" ht="26.25" x14ac:dyDescent="0.4">
      <c r="D3" s="3" t="s">
        <v>23</v>
      </c>
      <c r="E3" s="4"/>
      <c r="F3" s="4"/>
    </row>
    <row r="6" spans="2:18" ht="25.5" x14ac:dyDescent="0.25">
      <c r="B6" s="10" t="s">
        <v>24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8" spans="2:18" ht="15.75" thickBot="1" x14ac:dyDescent="0.3"/>
    <row r="9" spans="2:18" ht="147.75" customHeight="1" thickBot="1" x14ac:dyDescent="0.3">
      <c r="B9" s="2" t="s">
        <v>0</v>
      </c>
      <c r="C9" s="2" t="s">
        <v>1</v>
      </c>
      <c r="D9" s="2" t="s">
        <v>2</v>
      </c>
      <c r="E9" s="2" t="s">
        <v>3</v>
      </c>
      <c r="F9" s="2" t="s">
        <v>4</v>
      </c>
      <c r="G9" s="2" t="s">
        <v>5</v>
      </c>
      <c r="H9" s="2" t="s">
        <v>6</v>
      </c>
      <c r="I9" s="2" t="s">
        <v>7</v>
      </c>
      <c r="J9" s="2" t="s">
        <v>8</v>
      </c>
      <c r="K9" s="2" t="s">
        <v>9</v>
      </c>
      <c r="L9" s="2" t="s">
        <v>10</v>
      </c>
      <c r="M9" s="2" t="s">
        <v>36</v>
      </c>
      <c r="N9" s="2" t="s">
        <v>11</v>
      </c>
      <c r="O9" s="2" t="s">
        <v>12</v>
      </c>
      <c r="P9" s="2" t="s">
        <v>13</v>
      </c>
      <c r="Q9" s="2" t="s">
        <v>14</v>
      </c>
      <c r="R9" s="2" t="s">
        <v>15</v>
      </c>
    </row>
    <row r="10" spans="2:18" ht="18.75" x14ac:dyDescent="0.25">
      <c r="B10" s="5">
        <v>1</v>
      </c>
      <c r="C10" s="5">
        <v>2</v>
      </c>
      <c r="D10" s="5">
        <v>3</v>
      </c>
      <c r="E10" s="5">
        <v>4</v>
      </c>
      <c r="F10" s="5">
        <v>5</v>
      </c>
      <c r="G10" s="5">
        <v>6</v>
      </c>
      <c r="H10" s="5">
        <v>8</v>
      </c>
      <c r="I10" s="5">
        <v>9</v>
      </c>
      <c r="J10" s="5">
        <v>10</v>
      </c>
      <c r="K10" s="5">
        <v>11</v>
      </c>
      <c r="L10" s="5">
        <v>12</v>
      </c>
      <c r="M10" s="5">
        <v>13</v>
      </c>
      <c r="N10" s="5">
        <v>14</v>
      </c>
      <c r="O10" s="5">
        <v>15</v>
      </c>
      <c r="P10" s="5">
        <v>16</v>
      </c>
      <c r="Q10" s="5">
        <v>17</v>
      </c>
      <c r="R10" s="5">
        <v>18</v>
      </c>
    </row>
    <row r="11" spans="2:18" ht="187.5" x14ac:dyDescent="0.25">
      <c r="B11" s="6">
        <v>1</v>
      </c>
      <c r="C11" s="6" t="s">
        <v>19</v>
      </c>
      <c r="D11" s="6" t="s">
        <v>20</v>
      </c>
      <c r="E11" s="6" t="s">
        <v>21</v>
      </c>
      <c r="F11" s="1" t="s">
        <v>44</v>
      </c>
      <c r="G11" s="1" t="s">
        <v>22</v>
      </c>
      <c r="H11" s="6" t="s">
        <v>247</v>
      </c>
      <c r="I11" s="7" t="s">
        <v>16</v>
      </c>
      <c r="J11" s="6" t="s">
        <v>16</v>
      </c>
      <c r="K11" s="6" t="s">
        <v>253</v>
      </c>
      <c r="L11" s="6" t="s">
        <v>41</v>
      </c>
      <c r="M11" s="6" t="s">
        <v>269</v>
      </c>
      <c r="N11" s="6">
        <v>220</v>
      </c>
      <c r="O11" s="9">
        <v>1715</v>
      </c>
      <c r="P11" s="8">
        <f>O11*N11</f>
        <v>377300</v>
      </c>
      <c r="Q11" s="8">
        <f>P11*1.12</f>
        <v>422576.00000000006</v>
      </c>
      <c r="R11" s="8" t="s">
        <v>17</v>
      </c>
    </row>
    <row r="12" spans="2:18" ht="187.5" x14ac:dyDescent="0.25">
      <c r="B12" s="6">
        <v>2</v>
      </c>
      <c r="C12" s="6" t="s">
        <v>25</v>
      </c>
      <c r="D12" s="6" t="s">
        <v>26</v>
      </c>
      <c r="E12" s="6" t="s">
        <v>27</v>
      </c>
      <c r="F12" s="1" t="s">
        <v>28</v>
      </c>
      <c r="G12" s="1" t="s">
        <v>22</v>
      </c>
      <c r="H12" s="6" t="s">
        <v>248</v>
      </c>
      <c r="I12" s="7" t="s">
        <v>16</v>
      </c>
      <c r="J12" s="6" t="s">
        <v>16</v>
      </c>
      <c r="K12" s="6" t="s">
        <v>254</v>
      </c>
      <c r="L12" s="6" t="s">
        <v>41</v>
      </c>
      <c r="M12" s="6" t="s">
        <v>269</v>
      </c>
      <c r="N12" s="6">
        <v>24</v>
      </c>
      <c r="O12" s="9">
        <v>15949</v>
      </c>
      <c r="P12" s="8">
        <f>O12*N12</f>
        <v>382776</v>
      </c>
      <c r="Q12" s="8">
        <f>P12*1.12</f>
        <v>428709.12000000005</v>
      </c>
      <c r="R12" s="8" t="s">
        <v>17</v>
      </c>
    </row>
    <row r="13" spans="2:18" ht="187.5" x14ac:dyDescent="0.25">
      <c r="B13" s="6">
        <v>3</v>
      </c>
      <c r="C13" s="6" t="s">
        <v>29</v>
      </c>
      <c r="D13" s="6" t="s">
        <v>30</v>
      </c>
      <c r="E13" s="6" t="s">
        <v>31</v>
      </c>
      <c r="F13" s="1" t="s">
        <v>54</v>
      </c>
      <c r="G13" s="1" t="s">
        <v>22</v>
      </c>
      <c r="H13" s="6" t="s">
        <v>248</v>
      </c>
      <c r="I13" s="7" t="s">
        <v>16</v>
      </c>
      <c r="J13" s="6" t="s">
        <v>16</v>
      </c>
      <c r="K13" s="6" t="s">
        <v>255</v>
      </c>
      <c r="L13" s="6" t="s">
        <v>41</v>
      </c>
      <c r="M13" s="6" t="s">
        <v>270</v>
      </c>
      <c r="N13" s="6">
        <v>32</v>
      </c>
      <c r="O13" s="9">
        <v>11990</v>
      </c>
      <c r="P13" s="8">
        <f>O13*N13</f>
        <v>383680</v>
      </c>
      <c r="Q13" s="8">
        <f>P13*1.12</f>
        <v>429721.60000000003</v>
      </c>
      <c r="R13" s="8" t="s">
        <v>17</v>
      </c>
    </row>
    <row r="14" spans="2:18" ht="187.5" x14ac:dyDescent="0.25">
      <c r="B14" s="6">
        <v>4</v>
      </c>
      <c r="C14" s="6" t="s">
        <v>32</v>
      </c>
      <c r="D14" s="6" t="s">
        <v>33</v>
      </c>
      <c r="E14" s="6" t="s">
        <v>34</v>
      </c>
      <c r="F14" s="1" t="s">
        <v>35</v>
      </c>
      <c r="G14" s="1" t="s">
        <v>22</v>
      </c>
      <c r="H14" s="6" t="s">
        <v>249</v>
      </c>
      <c r="I14" s="7" t="s">
        <v>16</v>
      </c>
      <c r="J14" s="6" t="s">
        <v>16</v>
      </c>
      <c r="K14" s="6" t="s">
        <v>256</v>
      </c>
      <c r="L14" s="6" t="s">
        <v>41</v>
      </c>
      <c r="M14" s="6" t="s">
        <v>269</v>
      </c>
      <c r="N14" s="6">
        <v>9</v>
      </c>
      <c r="O14" s="9">
        <v>40000</v>
      </c>
      <c r="P14" s="8">
        <f>O14*N14</f>
        <v>360000</v>
      </c>
      <c r="Q14" s="8">
        <f>P14*1.12</f>
        <v>403200.00000000006</v>
      </c>
      <c r="R14" s="8" t="s">
        <v>17</v>
      </c>
    </row>
    <row r="15" spans="2:18" ht="187.5" x14ac:dyDescent="0.25">
      <c r="B15" s="6">
        <v>5</v>
      </c>
      <c r="C15" s="6" t="s">
        <v>45</v>
      </c>
      <c r="D15" s="6" t="s">
        <v>46</v>
      </c>
      <c r="E15" s="6" t="s">
        <v>47</v>
      </c>
      <c r="F15" s="1" t="s">
        <v>48</v>
      </c>
      <c r="G15" s="1" t="s">
        <v>22</v>
      </c>
      <c r="H15" s="6" t="s">
        <v>250</v>
      </c>
      <c r="I15" s="7" t="s">
        <v>16</v>
      </c>
      <c r="J15" s="6" t="s">
        <v>16</v>
      </c>
      <c r="K15" s="6" t="s">
        <v>257</v>
      </c>
      <c r="L15" s="6" t="s">
        <v>41</v>
      </c>
      <c r="M15" s="6" t="s">
        <v>269</v>
      </c>
      <c r="N15" s="6">
        <v>26</v>
      </c>
      <c r="O15" s="9">
        <v>15000</v>
      </c>
      <c r="P15" s="8">
        <f>O15*N15</f>
        <v>390000</v>
      </c>
      <c r="Q15" s="8">
        <f>P15*1.12</f>
        <v>436800.00000000006</v>
      </c>
      <c r="R15" s="8" t="s">
        <v>17</v>
      </c>
    </row>
    <row r="16" spans="2:18" ht="187.5" x14ac:dyDescent="0.25">
      <c r="B16" s="6">
        <v>6</v>
      </c>
      <c r="C16" s="6" t="s">
        <v>49</v>
      </c>
      <c r="D16" s="6" t="s">
        <v>51</v>
      </c>
      <c r="E16" s="6" t="s">
        <v>52</v>
      </c>
      <c r="F16" s="1" t="s">
        <v>50</v>
      </c>
      <c r="G16" s="1" t="s">
        <v>22</v>
      </c>
      <c r="H16" s="6" t="s">
        <v>250</v>
      </c>
      <c r="I16" s="7" t="s">
        <v>16</v>
      </c>
      <c r="J16" s="6" t="s">
        <v>16</v>
      </c>
      <c r="K16" s="6" t="s">
        <v>258</v>
      </c>
      <c r="L16" s="6" t="s">
        <v>41</v>
      </c>
      <c r="M16" s="6" t="s">
        <v>269</v>
      </c>
      <c r="N16" s="6">
        <v>66</v>
      </c>
      <c r="O16" s="9">
        <v>2053.5700000000002</v>
      </c>
      <c r="P16" s="8">
        <f>N16*O16</f>
        <v>135535.62000000002</v>
      </c>
      <c r="Q16" s="8">
        <v>151800</v>
      </c>
      <c r="R16" s="8" t="s">
        <v>17</v>
      </c>
    </row>
    <row r="17" spans="2:18" ht="187.5" x14ac:dyDescent="0.25">
      <c r="B17" s="6">
        <v>7</v>
      </c>
      <c r="C17" s="6" t="s">
        <v>55</v>
      </c>
      <c r="D17" s="6" t="s">
        <v>56</v>
      </c>
      <c r="E17" s="6" t="s">
        <v>57</v>
      </c>
      <c r="F17" s="1" t="s">
        <v>58</v>
      </c>
      <c r="G17" s="1" t="s">
        <v>22</v>
      </c>
      <c r="H17" s="6" t="s">
        <v>251</v>
      </c>
      <c r="I17" s="7" t="s">
        <v>16</v>
      </c>
      <c r="J17" s="6" t="s">
        <v>16</v>
      </c>
      <c r="K17" s="6" t="s">
        <v>259</v>
      </c>
      <c r="L17" s="6" t="s">
        <v>41</v>
      </c>
      <c r="M17" s="6" t="s">
        <v>269</v>
      </c>
      <c r="N17" s="6">
        <v>1</v>
      </c>
      <c r="O17" s="9">
        <v>200000</v>
      </c>
      <c r="P17" s="8">
        <f>N17*O17</f>
        <v>200000</v>
      </c>
      <c r="Q17" s="8" t="s">
        <v>281</v>
      </c>
      <c r="R17" s="8" t="s">
        <v>17</v>
      </c>
    </row>
    <row r="18" spans="2:18" ht="187.5" x14ac:dyDescent="0.25">
      <c r="B18" s="6">
        <v>8</v>
      </c>
      <c r="C18" s="6" t="s">
        <v>59</v>
      </c>
      <c r="D18" s="6" t="s">
        <v>60</v>
      </c>
      <c r="E18" s="6" t="s">
        <v>61</v>
      </c>
      <c r="F18" s="1" t="s">
        <v>62</v>
      </c>
      <c r="G18" s="1" t="s">
        <v>22</v>
      </c>
      <c r="H18" s="6" t="s">
        <v>251</v>
      </c>
      <c r="I18" s="7" t="s">
        <v>16</v>
      </c>
      <c r="J18" s="6" t="s">
        <v>16</v>
      </c>
      <c r="K18" s="6" t="s">
        <v>259</v>
      </c>
      <c r="L18" s="6" t="s">
        <v>41</v>
      </c>
      <c r="M18" s="6" t="s">
        <v>269</v>
      </c>
      <c r="N18" s="6">
        <v>4</v>
      </c>
      <c r="O18" s="9">
        <v>8200</v>
      </c>
      <c r="P18" s="8">
        <f t="shared" ref="P18:P25" si="0">N18*O18</f>
        <v>32800</v>
      </c>
      <c r="Q18" s="8">
        <v>36736</v>
      </c>
      <c r="R18" s="8" t="s">
        <v>17</v>
      </c>
    </row>
    <row r="19" spans="2:18" ht="187.5" x14ac:dyDescent="0.25">
      <c r="B19" s="6">
        <v>9</v>
      </c>
      <c r="C19" s="6" t="s">
        <v>63</v>
      </c>
      <c r="D19" s="6" t="s">
        <v>64</v>
      </c>
      <c r="E19" s="6" t="s">
        <v>65</v>
      </c>
      <c r="F19" s="1" t="s">
        <v>66</v>
      </c>
      <c r="G19" s="1" t="s">
        <v>22</v>
      </c>
      <c r="H19" s="6" t="s">
        <v>251</v>
      </c>
      <c r="I19" s="7" t="s">
        <v>16</v>
      </c>
      <c r="J19" s="6" t="s">
        <v>16</v>
      </c>
      <c r="K19" s="6" t="s">
        <v>259</v>
      </c>
      <c r="L19" s="6" t="s">
        <v>41</v>
      </c>
      <c r="M19" s="6" t="s">
        <v>269</v>
      </c>
      <c r="N19" s="6">
        <v>100</v>
      </c>
      <c r="O19" s="9">
        <v>830</v>
      </c>
      <c r="P19" s="8">
        <f t="shared" si="0"/>
        <v>83000</v>
      </c>
      <c r="Q19" s="8">
        <v>92960</v>
      </c>
      <c r="R19" s="8" t="s">
        <v>17</v>
      </c>
    </row>
    <row r="20" spans="2:18" ht="187.5" x14ac:dyDescent="0.25">
      <c r="B20" s="6">
        <v>10</v>
      </c>
      <c r="C20" s="6" t="s">
        <v>67</v>
      </c>
      <c r="D20" s="6" t="s">
        <v>68</v>
      </c>
      <c r="E20" s="6" t="s">
        <v>69</v>
      </c>
      <c r="F20" s="1" t="s">
        <v>70</v>
      </c>
      <c r="G20" s="1" t="s">
        <v>22</v>
      </c>
      <c r="H20" s="6" t="s">
        <v>251</v>
      </c>
      <c r="I20" s="7" t="s">
        <v>16</v>
      </c>
      <c r="J20" s="6" t="s">
        <v>16</v>
      </c>
      <c r="K20" s="6" t="s">
        <v>259</v>
      </c>
      <c r="L20" s="6" t="s">
        <v>41</v>
      </c>
      <c r="M20" s="6" t="s">
        <v>269</v>
      </c>
      <c r="N20" s="6">
        <v>200</v>
      </c>
      <c r="O20" s="9">
        <v>1715</v>
      </c>
      <c r="P20" s="8">
        <f t="shared" si="0"/>
        <v>343000</v>
      </c>
      <c r="Q20" s="8">
        <v>384160</v>
      </c>
      <c r="R20" s="8" t="s">
        <v>17</v>
      </c>
    </row>
    <row r="21" spans="2:18" ht="187.5" x14ac:dyDescent="0.25">
      <c r="B21" s="6">
        <v>11</v>
      </c>
      <c r="C21" s="6" t="s">
        <v>71</v>
      </c>
      <c r="D21" s="6" t="s">
        <v>72</v>
      </c>
      <c r="E21" s="6" t="s">
        <v>73</v>
      </c>
      <c r="F21" s="1" t="s">
        <v>74</v>
      </c>
      <c r="G21" s="1" t="s">
        <v>22</v>
      </c>
      <c r="H21" s="6" t="s">
        <v>252</v>
      </c>
      <c r="I21" s="7" t="s">
        <v>16</v>
      </c>
      <c r="J21" s="6" t="s">
        <v>16</v>
      </c>
      <c r="K21" s="6" t="s">
        <v>259</v>
      </c>
      <c r="L21" s="6" t="s">
        <v>41</v>
      </c>
      <c r="M21" s="6" t="s">
        <v>269</v>
      </c>
      <c r="N21" s="6">
        <v>10</v>
      </c>
      <c r="O21" s="9">
        <v>22000</v>
      </c>
      <c r="P21" s="8">
        <f t="shared" si="0"/>
        <v>220000</v>
      </c>
      <c r="Q21" s="8">
        <v>246400</v>
      </c>
      <c r="R21" s="8" t="s">
        <v>17</v>
      </c>
    </row>
    <row r="22" spans="2:18" ht="187.5" x14ac:dyDescent="0.25">
      <c r="B22" s="6">
        <v>12</v>
      </c>
      <c r="C22" s="6" t="s">
        <v>75</v>
      </c>
      <c r="D22" s="6" t="s">
        <v>76</v>
      </c>
      <c r="E22" s="6" t="s">
        <v>77</v>
      </c>
      <c r="F22" s="1" t="s">
        <v>78</v>
      </c>
      <c r="G22" s="1" t="s">
        <v>22</v>
      </c>
      <c r="H22" s="6" t="s">
        <v>252</v>
      </c>
      <c r="I22" s="7" t="s">
        <v>16</v>
      </c>
      <c r="J22" s="6" t="s">
        <v>42</v>
      </c>
      <c r="K22" s="6">
        <v>46022</v>
      </c>
      <c r="L22" s="6" t="s">
        <v>41</v>
      </c>
      <c r="M22" s="6" t="s">
        <v>271</v>
      </c>
      <c r="N22" s="6">
        <v>250</v>
      </c>
      <c r="O22" s="9">
        <v>286</v>
      </c>
      <c r="P22" s="8">
        <f t="shared" si="0"/>
        <v>71500</v>
      </c>
      <c r="Q22" s="8">
        <v>80080</v>
      </c>
      <c r="R22" s="8" t="s">
        <v>17</v>
      </c>
    </row>
    <row r="23" spans="2:18" ht="187.5" x14ac:dyDescent="0.25">
      <c r="B23" s="6">
        <v>13</v>
      </c>
      <c r="C23" s="6" t="s">
        <v>79</v>
      </c>
      <c r="D23" s="6" t="s">
        <v>80</v>
      </c>
      <c r="E23" s="6" t="s">
        <v>81</v>
      </c>
      <c r="F23" s="1" t="s">
        <v>82</v>
      </c>
      <c r="G23" s="1" t="s">
        <v>22</v>
      </c>
      <c r="H23" s="11">
        <v>45931</v>
      </c>
      <c r="I23" s="7" t="s">
        <v>16</v>
      </c>
      <c r="J23" s="6" t="s">
        <v>16</v>
      </c>
      <c r="K23" s="6" t="s">
        <v>260</v>
      </c>
      <c r="L23" s="6" t="s">
        <v>41</v>
      </c>
      <c r="M23" s="6" t="s">
        <v>272</v>
      </c>
      <c r="N23" s="6">
        <v>3</v>
      </c>
      <c r="O23" s="9">
        <v>130000</v>
      </c>
      <c r="P23" s="8">
        <f t="shared" si="0"/>
        <v>390000</v>
      </c>
      <c r="Q23" s="8">
        <v>436800</v>
      </c>
      <c r="R23" s="8" t="s">
        <v>17</v>
      </c>
    </row>
    <row r="24" spans="2:18" ht="187.5" x14ac:dyDescent="0.25">
      <c r="B24" s="6">
        <v>14</v>
      </c>
      <c r="C24" s="6" t="s">
        <v>83</v>
      </c>
      <c r="D24" s="6" t="s">
        <v>84</v>
      </c>
      <c r="E24" s="6" t="s">
        <v>85</v>
      </c>
      <c r="F24" s="1" t="s">
        <v>86</v>
      </c>
      <c r="G24" s="1" t="s">
        <v>22</v>
      </c>
      <c r="H24" s="11">
        <v>45931</v>
      </c>
      <c r="I24" s="7" t="s">
        <v>16</v>
      </c>
      <c r="J24" s="6" t="s">
        <v>16</v>
      </c>
      <c r="K24" s="6" t="s">
        <v>261</v>
      </c>
      <c r="L24" s="6" t="s">
        <v>41</v>
      </c>
      <c r="M24" s="6" t="s">
        <v>273</v>
      </c>
      <c r="N24" s="6">
        <v>4</v>
      </c>
      <c r="O24" s="9">
        <v>97000</v>
      </c>
      <c r="P24" s="8">
        <f t="shared" si="0"/>
        <v>388000</v>
      </c>
      <c r="Q24" s="8">
        <v>434560</v>
      </c>
      <c r="R24" s="8" t="s">
        <v>17</v>
      </c>
    </row>
    <row r="25" spans="2:18" ht="187.5" x14ac:dyDescent="0.25">
      <c r="B25" s="6">
        <v>15</v>
      </c>
      <c r="C25" s="6" t="s">
        <v>37</v>
      </c>
      <c r="D25" s="6" t="s">
        <v>38</v>
      </c>
      <c r="E25" s="6" t="s">
        <v>39</v>
      </c>
      <c r="F25" s="1" t="s">
        <v>53</v>
      </c>
      <c r="G25" s="1" t="s">
        <v>40</v>
      </c>
      <c r="H25" s="11">
        <v>45931</v>
      </c>
      <c r="I25" s="7" t="s">
        <v>16</v>
      </c>
      <c r="J25" s="6" t="s">
        <v>42</v>
      </c>
      <c r="K25" s="6">
        <v>46022</v>
      </c>
      <c r="L25" s="6" t="s">
        <v>41</v>
      </c>
      <c r="M25" s="6" t="s">
        <v>43</v>
      </c>
      <c r="N25" s="6">
        <v>567.25699999999995</v>
      </c>
      <c r="O25" s="9">
        <v>29731.67</v>
      </c>
      <c r="P25" s="8">
        <f t="shared" si="0"/>
        <v>16865497.929189999</v>
      </c>
      <c r="Q25" s="8">
        <v>18889357.68</v>
      </c>
      <c r="R25" s="8" t="s">
        <v>17</v>
      </c>
    </row>
    <row r="26" spans="2:18" ht="187.5" x14ac:dyDescent="0.25">
      <c r="B26" s="6">
        <v>16</v>
      </c>
      <c r="C26" s="6" t="s">
        <v>87</v>
      </c>
      <c r="D26" s="6" t="s">
        <v>88</v>
      </c>
      <c r="E26" s="6" t="s">
        <v>88</v>
      </c>
      <c r="F26" s="1" t="s">
        <v>88</v>
      </c>
      <c r="G26" s="1" t="s">
        <v>246</v>
      </c>
      <c r="H26" s="11">
        <v>45962</v>
      </c>
      <c r="I26" s="7" t="s">
        <v>16</v>
      </c>
      <c r="J26" s="6" t="s">
        <v>16</v>
      </c>
      <c r="K26" s="6">
        <v>46022</v>
      </c>
      <c r="L26" s="6" t="s">
        <v>41</v>
      </c>
      <c r="M26" s="6"/>
      <c r="N26" s="6"/>
      <c r="O26" s="9">
        <v>48308400</v>
      </c>
      <c r="P26" s="8">
        <v>48308400</v>
      </c>
      <c r="Q26" s="8">
        <v>54105408</v>
      </c>
      <c r="R26" s="8" t="s">
        <v>17</v>
      </c>
    </row>
    <row r="27" spans="2:18" ht="187.5" x14ac:dyDescent="0.25">
      <c r="B27" s="6">
        <v>17</v>
      </c>
      <c r="C27" s="6" t="s">
        <v>89</v>
      </c>
      <c r="D27" s="6" t="s">
        <v>90</v>
      </c>
      <c r="E27" s="6" t="s">
        <v>91</v>
      </c>
      <c r="F27" s="1" t="s">
        <v>92</v>
      </c>
      <c r="G27" s="1" t="s">
        <v>22</v>
      </c>
      <c r="H27" s="11">
        <v>45962</v>
      </c>
      <c r="I27" s="7" t="s">
        <v>16</v>
      </c>
      <c r="J27" s="6" t="s">
        <v>16</v>
      </c>
      <c r="K27" s="6" t="s">
        <v>262</v>
      </c>
      <c r="L27" s="6" t="s">
        <v>41</v>
      </c>
      <c r="M27" s="6" t="s">
        <v>274</v>
      </c>
      <c r="N27" s="6">
        <v>20</v>
      </c>
      <c r="O27" s="9">
        <v>3650</v>
      </c>
      <c r="P27" s="8">
        <f t="shared" ref="P27:P29" si="1">N27*O27</f>
        <v>73000</v>
      </c>
      <c r="Q27" s="8">
        <f>P27*1.12</f>
        <v>81760.000000000015</v>
      </c>
      <c r="R27" s="8" t="s">
        <v>17</v>
      </c>
    </row>
    <row r="28" spans="2:18" ht="187.5" x14ac:dyDescent="0.25">
      <c r="B28" s="6">
        <v>18</v>
      </c>
      <c r="C28" s="6" t="s">
        <v>93</v>
      </c>
      <c r="D28" s="6" t="s">
        <v>94</v>
      </c>
      <c r="E28" s="6" t="s">
        <v>95</v>
      </c>
      <c r="F28" s="1" t="s">
        <v>96</v>
      </c>
      <c r="G28" s="1" t="s">
        <v>22</v>
      </c>
      <c r="H28" s="11">
        <v>45962</v>
      </c>
      <c r="I28" s="7" t="s">
        <v>16</v>
      </c>
      <c r="J28" s="6" t="s">
        <v>16</v>
      </c>
      <c r="K28" s="6" t="s">
        <v>255</v>
      </c>
      <c r="L28" s="6" t="s">
        <v>41</v>
      </c>
      <c r="M28" s="6" t="s">
        <v>275</v>
      </c>
      <c r="N28" s="6">
        <v>40</v>
      </c>
      <c r="O28" s="9">
        <v>977.5</v>
      </c>
      <c r="P28" s="8">
        <f t="shared" si="1"/>
        <v>39100</v>
      </c>
      <c r="Q28" s="8">
        <f>P28*1.12</f>
        <v>43792.000000000007</v>
      </c>
      <c r="R28" s="8" t="s">
        <v>17</v>
      </c>
    </row>
    <row r="29" spans="2:18" ht="187.5" x14ac:dyDescent="0.25">
      <c r="B29" s="6">
        <v>19</v>
      </c>
      <c r="C29" s="6" t="s">
        <v>97</v>
      </c>
      <c r="D29" s="6" t="s">
        <v>98</v>
      </c>
      <c r="E29" s="6" t="s">
        <v>99</v>
      </c>
      <c r="F29" s="1" t="s">
        <v>100</v>
      </c>
      <c r="G29" s="1" t="s">
        <v>22</v>
      </c>
      <c r="H29" s="11">
        <v>45962</v>
      </c>
      <c r="I29" s="7" t="s">
        <v>16</v>
      </c>
      <c r="J29" s="6" t="s">
        <v>16</v>
      </c>
      <c r="K29" s="6" t="s">
        <v>263</v>
      </c>
      <c r="L29" s="6" t="s">
        <v>41</v>
      </c>
      <c r="M29" s="6" t="s">
        <v>273</v>
      </c>
      <c r="N29" s="6">
        <v>2</v>
      </c>
      <c r="O29" s="9">
        <v>14000</v>
      </c>
      <c r="P29" s="8">
        <f t="shared" si="1"/>
        <v>28000</v>
      </c>
      <c r="Q29" s="8">
        <f>P29*1.12</f>
        <v>31360.000000000004</v>
      </c>
      <c r="R29" s="8" t="s">
        <v>17</v>
      </c>
    </row>
    <row r="30" spans="2:18" ht="187.5" x14ac:dyDescent="0.25">
      <c r="B30" s="6">
        <v>20</v>
      </c>
      <c r="C30" s="6" t="s">
        <v>101</v>
      </c>
      <c r="D30" s="6" t="s">
        <v>102</v>
      </c>
      <c r="E30" s="6" t="s">
        <v>103</v>
      </c>
      <c r="F30" s="1" t="s">
        <v>104</v>
      </c>
      <c r="G30" s="1" t="s">
        <v>22</v>
      </c>
      <c r="H30" s="11">
        <v>45981</v>
      </c>
      <c r="I30" s="7" t="s">
        <v>16</v>
      </c>
      <c r="J30" s="6" t="s">
        <v>16</v>
      </c>
      <c r="K30" s="6" t="s">
        <v>255</v>
      </c>
      <c r="L30" s="6" t="s">
        <v>41</v>
      </c>
      <c r="M30" s="6" t="s">
        <v>269</v>
      </c>
      <c r="N30" s="6">
        <v>20</v>
      </c>
      <c r="O30" s="9">
        <v>14000</v>
      </c>
      <c r="P30" s="8">
        <f>N30*O30</f>
        <v>280000</v>
      </c>
      <c r="Q30" s="8">
        <f t="shared" ref="Q30:Q34" si="2">P30*1.12</f>
        <v>313600.00000000006</v>
      </c>
      <c r="R30" s="8" t="s">
        <v>17</v>
      </c>
    </row>
    <row r="31" spans="2:18" ht="187.5" x14ac:dyDescent="0.25">
      <c r="B31" s="6">
        <v>21</v>
      </c>
      <c r="C31" s="6" t="s">
        <v>105</v>
      </c>
      <c r="D31" s="6" t="s">
        <v>106</v>
      </c>
      <c r="E31" s="6" t="s">
        <v>107</v>
      </c>
      <c r="F31" s="1" t="s">
        <v>108</v>
      </c>
      <c r="G31" s="1" t="s">
        <v>22</v>
      </c>
      <c r="H31" s="11">
        <v>45981</v>
      </c>
      <c r="I31" s="7" t="s">
        <v>16</v>
      </c>
      <c r="J31" s="6" t="s">
        <v>16</v>
      </c>
      <c r="K31" s="6" t="s">
        <v>264</v>
      </c>
      <c r="L31" s="6" t="s">
        <v>41</v>
      </c>
      <c r="M31" s="6" t="s">
        <v>269</v>
      </c>
      <c r="N31" s="6">
        <v>10</v>
      </c>
      <c r="O31" s="9">
        <v>26500</v>
      </c>
      <c r="P31" s="8">
        <f t="shared" ref="P31:P37" si="3">N31*O31</f>
        <v>265000</v>
      </c>
      <c r="Q31" s="8">
        <f t="shared" si="2"/>
        <v>296800</v>
      </c>
      <c r="R31" s="8" t="s">
        <v>17</v>
      </c>
    </row>
    <row r="32" spans="2:18" ht="187.5" x14ac:dyDescent="0.25">
      <c r="B32" s="6">
        <v>22</v>
      </c>
      <c r="C32" s="6" t="s">
        <v>109</v>
      </c>
      <c r="D32" s="6" t="s">
        <v>110</v>
      </c>
      <c r="E32" s="6" t="s">
        <v>111</v>
      </c>
      <c r="F32" s="1" t="s">
        <v>112</v>
      </c>
      <c r="G32" s="1" t="s">
        <v>22</v>
      </c>
      <c r="H32" s="11">
        <v>45986</v>
      </c>
      <c r="I32" s="7" t="s">
        <v>16</v>
      </c>
      <c r="J32" s="6" t="s">
        <v>16</v>
      </c>
      <c r="K32" s="6" t="s">
        <v>255</v>
      </c>
      <c r="L32" s="6" t="s">
        <v>41</v>
      </c>
      <c r="M32" s="6" t="s">
        <v>276</v>
      </c>
      <c r="N32" s="6">
        <v>60</v>
      </c>
      <c r="O32" s="9">
        <v>490</v>
      </c>
      <c r="P32" s="8">
        <f t="shared" si="3"/>
        <v>29400</v>
      </c>
      <c r="Q32" s="8">
        <f t="shared" si="2"/>
        <v>32928</v>
      </c>
      <c r="R32" s="8" t="s">
        <v>17</v>
      </c>
    </row>
    <row r="33" spans="2:18" ht="187.5" x14ac:dyDescent="0.25">
      <c r="B33" s="6">
        <v>23</v>
      </c>
      <c r="C33" s="6" t="s">
        <v>113</v>
      </c>
      <c r="D33" s="6" t="s">
        <v>114</v>
      </c>
      <c r="E33" s="6" t="s">
        <v>115</v>
      </c>
      <c r="F33" s="1" t="s">
        <v>116</v>
      </c>
      <c r="G33" s="1" t="s">
        <v>22</v>
      </c>
      <c r="H33" s="11">
        <v>45986</v>
      </c>
      <c r="I33" s="7" t="s">
        <v>16</v>
      </c>
      <c r="J33" s="6" t="s">
        <v>16</v>
      </c>
      <c r="K33" s="6" t="s">
        <v>265</v>
      </c>
      <c r="L33" s="6" t="s">
        <v>41</v>
      </c>
      <c r="M33" s="6" t="s">
        <v>269</v>
      </c>
      <c r="N33" s="6">
        <v>5</v>
      </c>
      <c r="O33" s="9">
        <v>6350</v>
      </c>
      <c r="P33" s="8">
        <f t="shared" si="3"/>
        <v>31750</v>
      </c>
      <c r="Q33" s="8">
        <f t="shared" si="2"/>
        <v>35560</v>
      </c>
      <c r="R33" s="8" t="s">
        <v>17</v>
      </c>
    </row>
    <row r="34" spans="2:18" ht="187.5" x14ac:dyDescent="0.25">
      <c r="B34" s="6">
        <v>24</v>
      </c>
      <c r="C34" s="6" t="s">
        <v>117</v>
      </c>
      <c r="D34" s="6" t="s">
        <v>102</v>
      </c>
      <c r="E34" s="6" t="s">
        <v>118</v>
      </c>
      <c r="F34" s="1" t="s">
        <v>119</v>
      </c>
      <c r="G34" s="1" t="s">
        <v>22</v>
      </c>
      <c r="H34" s="11">
        <v>45986</v>
      </c>
      <c r="I34" s="7" t="s">
        <v>16</v>
      </c>
      <c r="J34" s="6" t="s">
        <v>16</v>
      </c>
      <c r="K34" s="6" t="s">
        <v>263</v>
      </c>
      <c r="L34" s="6" t="s">
        <v>41</v>
      </c>
      <c r="M34" s="6" t="s">
        <v>269</v>
      </c>
      <c r="N34" s="6">
        <v>2</v>
      </c>
      <c r="O34" s="9">
        <v>110000</v>
      </c>
      <c r="P34" s="8">
        <f t="shared" si="3"/>
        <v>220000</v>
      </c>
      <c r="Q34" s="8">
        <f t="shared" si="2"/>
        <v>246400.00000000003</v>
      </c>
      <c r="R34" s="8" t="s">
        <v>17</v>
      </c>
    </row>
    <row r="35" spans="2:18" ht="187.5" x14ac:dyDescent="0.25">
      <c r="B35" s="6">
        <v>25</v>
      </c>
      <c r="C35" s="6" t="s">
        <v>120</v>
      </c>
      <c r="D35" s="6" t="s">
        <v>121</v>
      </c>
      <c r="E35" s="6" t="s">
        <v>122</v>
      </c>
      <c r="F35" s="1" t="s">
        <v>121</v>
      </c>
      <c r="G35" s="1" t="s">
        <v>22</v>
      </c>
      <c r="H35" s="11">
        <v>45994</v>
      </c>
      <c r="I35" s="7" t="s">
        <v>16</v>
      </c>
      <c r="J35" s="6" t="s">
        <v>16</v>
      </c>
      <c r="K35" s="6" t="s">
        <v>263</v>
      </c>
      <c r="L35" s="6" t="s">
        <v>41</v>
      </c>
      <c r="M35" s="6" t="s">
        <v>269</v>
      </c>
      <c r="N35" s="6">
        <v>30</v>
      </c>
      <c r="O35" s="9">
        <v>12500</v>
      </c>
      <c r="P35" s="8">
        <f t="shared" si="3"/>
        <v>375000</v>
      </c>
      <c r="Q35" s="8">
        <f>P35*1.12</f>
        <v>420000.00000000006</v>
      </c>
      <c r="R35" s="8" t="s">
        <v>17</v>
      </c>
    </row>
    <row r="36" spans="2:18" ht="187.5" x14ac:dyDescent="0.25">
      <c r="B36" s="6">
        <v>26</v>
      </c>
      <c r="C36" s="6" t="s">
        <v>123</v>
      </c>
      <c r="D36" s="6" t="s">
        <v>124</v>
      </c>
      <c r="E36" s="6" t="s">
        <v>125</v>
      </c>
      <c r="F36" s="1" t="s">
        <v>126</v>
      </c>
      <c r="G36" s="1" t="s">
        <v>22</v>
      </c>
      <c r="H36" s="12">
        <v>45994</v>
      </c>
      <c r="I36" s="7" t="s">
        <v>16</v>
      </c>
      <c r="J36" s="6" t="s">
        <v>16</v>
      </c>
      <c r="K36" s="6" t="s">
        <v>266</v>
      </c>
      <c r="L36" s="6" t="s">
        <v>41</v>
      </c>
      <c r="M36" s="6" t="s">
        <v>276</v>
      </c>
      <c r="N36" s="6">
        <v>50</v>
      </c>
      <c r="O36" s="9">
        <v>7800</v>
      </c>
      <c r="P36" s="8">
        <f t="shared" si="3"/>
        <v>390000</v>
      </c>
      <c r="Q36" s="8">
        <f>P36*1.12</f>
        <v>436800.00000000006</v>
      </c>
      <c r="R36" s="8" t="s">
        <v>17</v>
      </c>
    </row>
    <row r="37" spans="2:18" ht="187.5" x14ac:dyDescent="0.25">
      <c r="B37" s="6">
        <v>27</v>
      </c>
      <c r="C37" s="6" t="s">
        <v>127</v>
      </c>
      <c r="D37" s="6" t="s">
        <v>128</v>
      </c>
      <c r="E37" s="6" t="s">
        <v>129</v>
      </c>
      <c r="F37" s="1" t="s">
        <v>130</v>
      </c>
      <c r="G37" s="1" t="s">
        <v>22</v>
      </c>
      <c r="H37" s="11">
        <v>45992</v>
      </c>
      <c r="I37" s="7" t="s">
        <v>16</v>
      </c>
      <c r="J37" s="6" t="s">
        <v>16</v>
      </c>
      <c r="K37" s="6" t="s">
        <v>254</v>
      </c>
      <c r="L37" s="6" t="s">
        <v>41</v>
      </c>
      <c r="M37" s="6" t="s">
        <v>269</v>
      </c>
      <c r="N37" s="6">
        <v>1</v>
      </c>
      <c r="O37" s="9">
        <v>52334.5</v>
      </c>
      <c r="P37" s="8">
        <f t="shared" si="3"/>
        <v>52334.5</v>
      </c>
      <c r="Q37" s="8">
        <f>P37*1.12</f>
        <v>58614.640000000007</v>
      </c>
      <c r="R37" s="8" t="s">
        <v>17</v>
      </c>
    </row>
    <row r="38" spans="2:18" ht="187.5" x14ac:dyDescent="0.25">
      <c r="B38" s="6">
        <v>28</v>
      </c>
      <c r="C38" s="6" t="s">
        <v>131</v>
      </c>
      <c r="D38" s="6" t="s">
        <v>132</v>
      </c>
      <c r="E38" s="6" t="s">
        <v>133</v>
      </c>
      <c r="F38" s="1" t="s">
        <v>134</v>
      </c>
      <c r="G38" s="1" t="s">
        <v>22</v>
      </c>
      <c r="H38" s="11">
        <v>45999</v>
      </c>
      <c r="I38" s="7" t="s">
        <v>16</v>
      </c>
      <c r="J38" s="6" t="s">
        <v>16</v>
      </c>
      <c r="K38" s="6" t="s">
        <v>255</v>
      </c>
      <c r="L38" s="6" t="s">
        <v>41</v>
      </c>
      <c r="M38" s="6" t="s">
        <v>269</v>
      </c>
      <c r="N38" s="6">
        <v>20</v>
      </c>
      <c r="O38" s="9">
        <v>9440</v>
      </c>
      <c r="P38" s="8">
        <f>N38*O38</f>
        <v>188800</v>
      </c>
      <c r="Q38" s="8">
        <f>P38*1.12</f>
        <v>211456.00000000003</v>
      </c>
      <c r="R38" s="8" t="s">
        <v>17</v>
      </c>
    </row>
    <row r="39" spans="2:18" ht="187.5" x14ac:dyDescent="0.25">
      <c r="B39" s="6">
        <v>29</v>
      </c>
      <c r="C39" s="6" t="s">
        <v>135</v>
      </c>
      <c r="D39" s="6" t="s">
        <v>136</v>
      </c>
      <c r="E39" s="6" t="s">
        <v>137</v>
      </c>
      <c r="F39" s="1" t="s">
        <v>138</v>
      </c>
      <c r="G39" s="1" t="s">
        <v>22</v>
      </c>
      <c r="H39" s="12">
        <v>45999</v>
      </c>
      <c r="I39" s="7" t="s">
        <v>16</v>
      </c>
      <c r="J39" s="6" t="s">
        <v>16</v>
      </c>
      <c r="K39" s="6" t="s">
        <v>267</v>
      </c>
      <c r="L39" s="6" t="s">
        <v>41</v>
      </c>
      <c r="M39" s="6" t="s">
        <v>269</v>
      </c>
      <c r="N39" s="6">
        <v>2</v>
      </c>
      <c r="O39" s="9">
        <v>191613</v>
      </c>
      <c r="P39" s="8">
        <f t="shared" ref="P39:P76" si="4">N39*O39</f>
        <v>383226</v>
      </c>
      <c r="Q39" s="8">
        <f t="shared" ref="Q39:Q58" si="5">P39*1.12</f>
        <v>429213.12000000005</v>
      </c>
      <c r="R39" s="8" t="s">
        <v>17</v>
      </c>
    </row>
    <row r="40" spans="2:18" ht="187.5" x14ac:dyDescent="0.25">
      <c r="B40" s="6">
        <v>30</v>
      </c>
      <c r="C40" s="6" t="s">
        <v>131</v>
      </c>
      <c r="D40" s="6" t="s">
        <v>132</v>
      </c>
      <c r="E40" s="6" t="s">
        <v>139</v>
      </c>
      <c r="F40" s="1" t="s">
        <v>140</v>
      </c>
      <c r="G40" s="1" t="s">
        <v>22</v>
      </c>
      <c r="H40" s="11">
        <v>45999</v>
      </c>
      <c r="I40" s="7" t="s">
        <v>16</v>
      </c>
      <c r="J40" s="6" t="s">
        <v>16</v>
      </c>
      <c r="K40" s="6" t="s">
        <v>255</v>
      </c>
      <c r="L40" s="6" t="s">
        <v>41</v>
      </c>
      <c r="M40" s="6" t="s">
        <v>269</v>
      </c>
      <c r="N40" s="6">
        <v>7</v>
      </c>
      <c r="O40" s="9">
        <v>27800</v>
      </c>
      <c r="P40" s="8">
        <f t="shared" si="4"/>
        <v>194600</v>
      </c>
      <c r="Q40" s="8">
        <f t="shared" si="5"/>
        <v>217952.00000000003</v>
      </c>
      <c r="R40" s="8" t="s">
        <v>17</v>
      </c>
    </row>
    <row r="41" spans="2:18" ht="187.5" x14ac:dyDescent="0.25">
      <c r="B41" s="6">
        <v>31</v>
      </c>
      <c r="C41" s="6" t="s">
        <v>141</v>
      </c>
      <c r="D41" s="6" t="s">
        <v>136</v>
      </c>
      <c r="E41" s="6" t="s">
        <v>142</v>
      </c>
      <c r="F41" s="1" t="s">
        <v>143</v>
      </c>
      <c r="G41" s="1" t="s">
        <v>22</v>
      </c>
      <c r="H41" s="11">
        <v>45999</v>
      </c>
      <c r="I41" s="7" t="s">
        <v>16</v>
      </c>
      <c r="J41" s="6" t="s">
        <v>16</v>
      </c>
      <c r="K41" s="6" t="s">
        <v>266</v>
      </c>
      <c r="L41" s="6" t="s">
        <v>41</v>
      </c>
      <c r="M41" s="6" t="s">
        <v>269</v>
      </c>
      <c r="N41" s="6">
        <v>2</v>
      </c>
      <c r="O41" s="9">
        <v>69600</v>
      </c>
      <c r="P41" s="8">
        <f t="shared" si="4"/>
        <v>139200</v>
      </c>
      <c r="Q41" s="8">
        <f t="shared" si="5"/>
        <v>155904.00000000003</v>
      </c>
      <c r="R41" s="8" t="s">
        <v>17</v>
      </c>
    </row>
    <row r="42" spans="2:18" ht="187.5" x14ac:dyDescent="0.25">
      <c r="B42" s="6">
        <v>32</v>
      </c>
      <c r="C42" s="6" t="s">
        <v>144</v>
      </c>
      <c r="D42" s="6" t="s">
        <v>145</v>
      </c>
      <c r="E42" s="6" t="s">
        <v>146</v>
      </c>
      <c r="F42" s="1" t="s">
        <v>147</v>
      </c>
      <c r="G42" s="1" t="s">
        <v>22</v>
      </c>
      <c r="H42" s="11">
        <v>46000</v>
      </c>
      <c r="I42" s="7" t="s">
        <v>16</v>
      </c>
      <c r="J42" s="6" t="s">
        <v>16</v>
      </c>
      <c r="K42" s="6" t="s">
        <v>268</v>
      </c>
      <c r="L42" s="6" t="s">
        <v>41</v>
      </c>
      <c r="M42" s="6" t="s">
        <v>269</v>
      </c>
      <c r="N42" s="6">
        <v>50</v>
      </c>
      <c r="O42" s="9">
        <v>6330</v>
      </c>
      <c r="P42" s="8">
        <f t="shared" si="4"/>
        <v>316500</v>
      </c>
      <c r="Q42" s="8">
        <f t="shared" si="5"/>
        <v>354480.00000000006</v>
      </c>
      <c r="R42" s="8" t="s">
        <v>17</v>
      </c>
    </row>
    <row r="43" spans="2:18" ht="187.5" x14ac:dyDescent="0.25">
      <c r="B43" s="6">
        <v>33</v>
      </c>
      <c r="C43" s="6" t="s">
        <v>144</v>
      </c>
      <c r="D43" s="6" t="s">
        <v>145</v>
      </c>
      <c r="E43" s="6" t="s">
        <v>146</v>
      </c>
      <c r="F43" s="1" t="s">
        <v>148</v>
      </c>
      <c r="G43" s="1" t="s">
        <v>22</v>
      </c>
      <c r="H43" s="11">
        <v>46000</v>
      </c>
      <c r="I43" s="7" t="s">
        <v>16</v>
      </c>
      <c r="J43" s="6" t="s">
        <v>16</v>
      </c>
      <c r="K43" s="6" t="s">
        <v>268</v>
      </c>
      <c r="L43" s="6" t="s">
        <v>41</v>
      </c>
      <c r="M43" s="6" t="s">
        <v>269</v>
      </c>
      <c r="N43" s="6">
        <v>15</v>
      </c>
      <c r="O43" s="9">
        <v>3950</v>
      </c>
      <c r="P43" s="8">
        <f t="shared" si="4"/>
        <v>59250</v>
      </c>
      <c r="Q43" s="8">
        <f t="shared" si="5"/>
        <v>66360</v>
      </c>
      <c r="R43" s="8" t="s">
        <v>17</v>
      </c>
    </row>
    <row r="44" spans="2:18" ht="187.5" x14ac:dyDescent="0.25">
      <c r="B44" s="6">
        <v>34</v>
      </c>
      <c r="C44" s="6" t="s">
        <v>149</v>
      </c>
      <c r="D44" s="6" t="s">
        <v>150</v>
      </c>
      <c r="E44" s="6" t="s">
        <v>151</v>
      </c>
      <c r="F44" s="1" t="s">
        <v>152</v>
      </c>
      <c r="G44" s="1" t="s">
        <v>22</v>
      </c>
      <c r="H44" s="11">
        <v>46000</v>
      </c>
      <c r="I44" s="7" t="s">
        <v>16</v>
      </c>
      <c r="J44" s="6" t="s">
        <v>16</v>
      </c>
      <c r="K44" s="6" t="s">
        <v>268</v>
      </c>
      <c r="L44" s="6" t="s">
        <v>41</v>
      </c>
      <c r="M44" s="6" t="s">
        <v>269</v>
      </c>
      <c r="N44" s="6">
        <v>140</v>
      </c>
      <c r="O44" s="9">
        <v>950</v>
      </c>
      <c r="P44" s="8">
        <f t="shared" si="4"/>
        <v>133000</v>
      </c>
      <c r="Q44" s="8">
        <f t="shared" si="5"/>
        <v>148960</v>
      </c>
      <c r="R44" s="8" t="s">
        <v>17</v>
      </c>
    </row>
    <row r="45" spans="2:18" ht="187.5" x14ac:dyDescent="0.25">
      <c r="B45" s="6">
        <v>35</v>
      </c>
      <c r="C45" s="6" t="s">
        <v>149</v>
      </c>
      <c r="D45" s="6" t="s">
        <v>150</v>
      </c>
      <c r="E45" s="6" t="s">
        <v>151</v>
      </c>
      <c r="F45" s="1" t="s">
        <v>152</v>
      </c>
      <c r="G45" s="1" t="s">
        <v>22</v>
      </c>
      <c r="H45" s="11">
        <v>46000</v>
      </c>
      <c r="I45" s="7" t="s">
        <v>16</v>
      </c>
      <c r="J45" s="6" t="s">
        <v>16</v>
      </c>
      <c r="K45" s="6" t="s">
        <v>268</v>
      </c>
      <c r="L45" s="6" t="s">
        <v>41</v>
      </c>
      <c r="M45" s="6" t="s">
        <v>269</v>
      </c>
      <c r="N45" s="6">
        <v>30</v>
      </c>
      <c r="O45" s="9">
        <v>5630</v>
      </c>
      <c r="P45" s="8">
        <f t="shared" si="4"/>
        <v>168900</v>
      </c>
      <c r="Q45" s="8">
        <f t="shared" si="5"/>
        <v>189168.00000000003</v>
      </c>
      <c r="R45" s="8" t="s">
        <v>17</v>
      </c>
    </row>
    <row r="46" spans="2:18" ht="187.5" x14ac:dyDescent="0.25">
      <c r="B46" s="6">
        <v>36</v>
      </c>
      <c r="C46" s="6" t="s">
        <v>153</v>
      </c>
      <c r="D46" s="6" t="s">
        <v>154</v>
      </c>
      <c r="E46" s="6" t="s">
        <v>155</v>
      </c>
      <c r="F46" s="1" t="s">
        <v>156</v>
      </c>
      <c r="G46" s="1" t="s">
        <v>22</v>
      </c>
      <c r="H46" s="11">
        <v>46000</v>
      </c>
      <c r="I46" s="7" t="s">
        <v>16</v>
      </c>
      <c r="J46" s="6" t="s">
        <v>16</v>
      </c>
      <c r="K46" s="6" t="s">
        <v>268</v>
      </c>
      <c r="L46" s="6" t="s">
        <v>41</v>
      </c>
      <c r="M46" s="6" t="s">
        <v>269</v>
      </c>
      <c r="N46" s="6">
        <v>76</v>
      </c>
      <c r="O46" s="9">
        <v>4750</v>
      </c>
      <c r="P46" s="8">
        <f t="shared" si="4"/>
        <v>361000</v>
      </c>
      <c r="Q46" s="8">
        <f t="shared" si="5"/>
        <v>404320.00000000006</v>
      </c>
      <c r="R46" s="8" t="s">
        <v>17</v>
      </c>
    </row>
    <row r="47" spans="2:18" ht="187.5" x14ac:dyDescent="0.25">
      <c r="B47" s="6">
        <v>37</v>
      </c>
      <c r="C47" s="6" t="s">
        <v>157</v>
      </c>
      <c r="D47" s="6" t="s">
        <v>154</v>
      </c>
      <c r="E47" s="6" t="s">
        <v>158</v>
      </c>
      <c r="F47" s="1" t="s">
        <v>159</v>
      </c>
      <c r="G47" s="1" t="s">
        <v>22</v>
      </c>
      <c r="H47" s="11">
        <v>46000</v>
      </c>
      <c r="I47" s="7" t="s">
        <v>16</v>
      </c>
      <c r="J47" s="6" t="s">
        <v>16</v>
      </c>
      <c r="K47" s="6" t="s">
        <v>268</v>
      </c>
      <c r="L47" s="6" t="s">
        <v>41</v>
      </c>
      <c r="M47" s="6" t="s">
        <v>269</v>
      </c>
      <c r="N47" s="6">
        <v>65</v>
      </c>
      <c r="O47" s="9">
        <v>2900</v>
      </c>
      <c r="P47" s="8">
        <f t="shared" si="4"/>
        <v>188500</v>
      </c>
      <c r="Q47" s="8">
        <f t="shared" si="5"/>
        <v>211120.00000000003</v>
      </c>
      <c r="R47" s="8" t="s">
        <v>17</v>
      </c>
    </row>
    <row r="48" spans="2:18" ht="187.5" x14ac:dyDescent="0.25">
      <c r="B48" s="6">
        <v>38</v>
      </c>
      <c r="C48" s="6" t="s">
        <v>160</v>
      </c>
      <c r="D48" s="6" t="s">
        <v>154</v>
      </c>
      <c r="E48" s="6" t="s">
        <v>161</v>
      </c>
      <c r="F48" s="1" t="s">
        <v>162</v>
      </c>
      <c r="G48" s="1" t="s">
        <v>22</v>
      </c>
      <c r="H48" s="11">
        <v>46000</v>
      </c>
      <c r="I48" s="7" t="s">
        <v>16</v>
      </c>
      <c r="J48" s="6" t="s">
        <v>16</v>
      </c>
      <c r="K48" s="6" t="s">
        <v>268</v>
      </c>
      <c r="L48" s="6" t="s">
        <v>41</v>
      </c>
      <c r="M48" s="6" t="s">
        <v>269</v>
      </c>
      <c r="N48" s="6">
        <v>30</v>
      </c>
      <c r="O48" s="9">
        <v>5630</v>
      </c>
      <c r="P48" s="8">
        <f t="shared" si="4"/>
        <v>168900</v>
      </c>
      <c r="Q48" s="8">
        <f t="shared" si="5"/>
        <v>189168.00000000003</v>
      </c>
      <c r="R48" s="8" t="s">
        <v>17</v>
      </c>
    </row>
    <row r="49" spans="2:18" ht="187.5" x14ac:dyDescent="0.25">
      <c r="B49" s="6">
        <v>39</v>
      </c>
      <c r="C49" s="6" t="s">
        <v>163</v>
      </c>
      <c r="D49" s="6" t="s">
        <v>164</v>
      </c>
      <c r="E49" s="6" t="s">
        <v>165</v>
      </c>
      <c r="F49" s="1" t="s">
        <v>166</v>
      </c>
      <c r="G49" s="1" t="s">
        <v>22</v>
      </c>
      <c r="H49" s="11">
        <v>46000</v>
      </c>
      <c r="I49" s="7" t="s">
        <v>16</v>
      </c>
      <c r="J49" s="6" t="s">
        <v>16</v>
      </c>
      <c r="K49" s="6" t="s">
        <v>268</v>
      </c>
      <c r="L49" s="6" t="s">
        <v>41</v>
      </c>
      <c r="M49" s="6" t="s">
        <v>269</v>
      </c>
      <c r="N49" s="6">
        <v>43</v>
      </c>
      <c r="O49" s="9">
        <v>5400</v>
      </c>
      <c r="P49" s="8">
        <f t="shared" si="4"/>
        <v>232200</v>
      </c>
      <c r="Q49" s="8">
        <f t="shared" si="5"/>
        <v>260064.00000000003</v>
      </c>
      <c r="R49" s="8" t="s">
        <v>17</v>
      </c>
    </row>
    <row r="50" spans="2:18" ht="187.5" x14ac:dyDescent="0.25">
      <c r="B50" s="6">
        <v>40</v>
      </c>
      <c r="C50" s="6" t="s">
        <v>167</v>
      </c>
      <c r="D50" s="6" t="s">
        <v>168</v>
      </c>
      <c r="E50" s="6" t="s">
        <v>169</v>
      </c>
      <c r="F50" s="1" t="s">
        <v>170</v>
      </c>
      <c r="G50" s="1" t="s">
        <v>22</v>
      </c>
      <c r="H50" s="11">
        <v>46000</v>
      </c>
      <c r="I50" s="7" t="s">
        <v>16</v>
      </c>
      <c r="J50" s="6" t="s">
        <v>16</v>
      </c>
      <c r="K50" s="6" t="s">
        <v>268</v>
      </c>
      <c r="L50" s="6" t="s">
        <v>41</v>
      </c>
      <c r="M50" s="6" t="s">
        <v>269</v>
      </c>
      <c r="N50" s="6">
        <v>33</v>
      </c>
      <c r="O50" s="9">
        <v>10500</v>
      </c>
      <c r="P50" s="8">
        <f t="shared" si="4"/>
        <v>346500</v>
      </c>
      <c r="Q50" s="8">
        <f t="shared" si="5"/>
        <v>388080.00000000006</v>
      </c>
      <c r="R50" s="8" t="s">
        <v>17</v>
      </c>
    </row>
    <row r="51" spans="2:18" ht="187.5" x14ac:dyDescent="0.25">
      <c r="B51" s="6">
        <v>41</v>
      </c>
      <c r="C51" s="6" t="s">
        <v>171</v>
      </c>
      <c r="D51" s="6" t="s">
        <v>172</v>
      </c>
      <c r="E51" s="6" t="s">
        <v>173</v>
      </c>
      <c r="F51" s="1" t="s">
        <v>174</v>
      </c>
      <c r="G51" s="1" t="s">
        <v>22</v>
      </c>
      <c r="H51" s="11">
        <v>46001</v>
      </c>
      <c r="I51" s="7" t="s">
        <v>16</v>
      </c>
      <c r="J51" s="6" t="s">
        <v>16</v>
      </c>
      <c r="K51" s="6" t="s">
        <v>263</v>
      </c>
      <c r="L51" s="6" t="s">
        <v>41</v>
      </c>
      <c r="M51" s="6" t="s">
        <v>269</v>
      </c>
      <c r="N51" s="6">
        <v>1</v>
      </c>
      <c r="O51" s="9">
        <v>317857.14286000002</v>
      </c>
      <c r="P51" s="8">
        <f t="shared" si="4"/>
        <v>317857.14286000002</v>
      </c>
      <c r="Q51" s="8">
        <f t="shared" si="5"/>
        <v>356000.00000320008</v>
      </c>
      <c r="R51" s="8" t="s">
        <v>17</v>
      </c>
    </row>
    <row r="52" spans="2:18" ht="187.5" x14ac:dyDescent="0.25">
      <c r="B52" s="6">
        <v>42</v>
      </c>
      <c r="C52" s="6" t="s">
        <v>175</v>
      </c>
      <c r="D52" s="6" t="s">
        <v>176</v>
      </c>
      <c r="E52" s="6" t="s">
        <v>177</v>
      </c>
      <c r="F52" s="1" t="s">
        <v>178</v>
      </c>
      <c r="G52" s="1" t="s">
        <v>22</v>
      </c>
      <c r="H52" s="11">
        <v>46000</v>
      </c>
      <c r="I52" s="7" t="s">
        <v>16</v>
      </c>
      <c r="J52" s="6" t="s">
        <v>16</v>
      </c>
      <c r="K52" s="6" t="s">
        <v>254</v>
      </c>
      <c r="L52" s="6" t="s">
        <v>41</v>
      </c>
      <c r="M52" s="6" t="s">
        <v>269</v>
      </c>
      <c r="N52" s="6">
        <v>20</v>
      </c>
      <c r="O52" s="9">
        <v>904.46428571428601</v>
      </c>
      <c r="P52" s="8">
        <f>N52*O52</f>
        <v>18089.285714285721</v>
      </c>
      <c r="Q52" s="8">
        <f t="shared" si="5"/>
        <v>20260.000000000011</v>
      </c>
      <c r="R52" s="8" t="s">
        <v>17</v>
      </c>
    </row>
    <row r="53" spans="2:18" ht="187.5" x14ac:dyDescent="0.25">
      <c r="B53" s="6">
        <v>43</v>
      </c>
      <c r="C53" s="6" t="s">
        <v>179</v>
      </c>
      <c r="D53" s="6" t="s">
        <v>180</v>
      </c>
      <c r="E53" s="6" t="s">
        <v>158</v>
      </c>
      <c r="F53" s="1" t="s">
        <v>181</v>
      </c>
      <c r="G53" s="1" t="s">
        <v>22</v>
      </c>
      <c r="H53" s="11">
        <v>46000</v>
      </c>
      <c r="I53" s="7" t="s">
        <v>16</v>
      </c>
      <c r="J53" s="6" t="s">
        <v>16</v>
      </c>
      <c r="K53" s="6" t="s">
        <v>254</v>
      </c>
      <c r="L53" s="6" t="s">
        <v>41</v>
      </c>
      <c r="M53" s="6" t="s">
        <v>277</v>
      </c>
      <c r="N53" s="6">
        <v>240</v>
      </c>
      <c r="O53" s="9">
        <v>1458.0357142857142</v>
      </c>
      <c r="P53" s="8">
        <f t="shared" si="4"/>
        <v>349928.57142857142</v>
      </c>
      <c r="Q53" s="8">
        <f t="shared" si="5"/>
        <v>391920</v>
      </c>
      <c r="R53" s="8" t="s">
        <v>17</v>
      </c>
    </row>
    <row r="54" spans="2:18" ht="187.5" x14ac:dyDescent="0.25">
      <c r="B54" s="6">
        <v>44</v>
      </c>
      <c r="C54" s="6" t="s">
        <v>182</v>
      </c>
      <c r="D54" s="6" t="s">
        <v>180</v>
      </c>
      <c r="E54" s="6" t="s">
        <v>183</v>
      </c>
      <c r="F54" s="1" t="s">
        <v>184</v>
      </c>
      <c r="G54" s="1" t="s">
        <v>22</v>
      </c>
      <c r="H54" s="11">
        <v>46000</v>
      </c>
      <c r="I54" s="7" t="s">
        <v>16</v>
      </c>
      <c r="J54" s="6" t="s">
        <v>16</v>
      </c>
      <c r="K54" s="6" t="s">
        <v>254</v>
      </c>
      <c r="L54" s="6" t="s">
        <v>41</v>
      </c>
      <c r="M54" s="6" t="s">
        <v>277</v>
      </c>
      <c r="N54" s="6">
        <v>118</v>
      </c>
      <c r="O54" s="9">
        <v>2951.7857142857101</v>
      </c>
      <c r="P54" s="8">
        <f>N54*O54</f>
        <v>348310.7142857138</v>
      </c>
      <c r="Q54" s="8">
        <f>P54*1.12</f>
        <v>390107.99999999948</v>
      </c>
      <c r="R54" s="8" t="s">
        <v>17</v>
      </c>
    </row>
    <row r="55" spans="2:18" ht="187.5" x14ac:dyDescent="0.25">
      <c r="B55" s="6">
        <v>45</v>
      </c>
      <c r="C55" s="6" t="s">
        <v>185</v>
      </c>
      <c r="D55" s="6" t="s">
        <v>186</v>
      </c>
      <c r="E55" s="6" t="s">
        <v>183</v>
      </c>
      <c r="F55" s="1" t="s">
        <v>187</v>
      </c>
      <c r="G55" s="1" t="s">
        <v>22</v>
      </c>
      <c r="H55" s="11">
        <v>46000</v>
      </c>
      <c r="I55" s="7" t="s">
        <v>16</v>
      </c>
      <c r="J55" s="6" t="s">
        <v>16</v>
      </c>
      <c r="K55" s="6" t="s">
        <v>254</v>
      </c>
      <c r="L55" s="6" t="s">
        <v>41</v>
      </c>
      <c r="M55" s="6" t="s">
        <v>278</v>
      </c>
      <c r="N55" s="6">
        <v>6</v>
      </c>
      <c r="O55" s="9">
        <v>6906.25</v>
      </c>
      <c r="P55" s="8">
        <f t="shared" si="4"/>
        <v>41437.5</v>
      </c>
      <c r="Q55" s="8">
        <f t="shared" si="5"/>
        <v>46410.000000000007</v>
      </c>
      <c r="R55" s="8" t="s">
        <v>17</v>
      </c>
    </row>
    <row r="56" spans="2:18" ht="187.5" x14ac:dyDescent="0.25">
      <c r="B56" s="6">
        <v>46</v>
      </c>
      <c r="C56" s="6" t="s">
        <v>188</v>
      </c>
      <c r="D56" s="6" t="s">
        <v>189</v>
      </c>
      <c r="E56" s="6" t="s">
        <v>190</v>
      </c>
      <c r="F56" s="1" t="s">
        <v>191</v>
      </c>
      <c r="G56" s="1" t="s">
        <v>22</v>
      </c>
      <c r="H56" s="11">
        <v>46000</v>
      </c>
      <c r="I56" s="7" t="s">
        <v>16</v>
      </c>
      <c r="J56" s="6" t="s">
        <v>16</v>
      </c>
      <c r="K56" s="6" t="s">
        <v>254</v>
      </c>
      <c r="L56" s="6" t="s">
        <v>41</v>
      </c>
      <c r="M56" s="6" t="s">
        <v>269</v>
      </c>
      <c r="N56" s="6">
        <v>60</v>
      </c>
      <c r="O56" s="9">
        <v>716.96428571428601</v>
      </c>
      <c r="P56" s="8">
        <f t="shared" si="4"/>
        <v>43017.857142857159</v>
      </c>
      <c r="Q56" s="8">
        <f t="shared" si="5"/>
        <v>48180.000000000022</v>
      </c>
      <c r="R56" s="8" t="s">
        <v>17</v>
      </c>
    </row>
    <row r="57" spans="2:18" ht="187.5" x14ac:dyDescent="0.25">
      <c r="B57" s="6">
        <v>47</v>
      </c>
      <c r="C57" s="6" t="s">
        <v>188</v>
      </c>
      <c r="D57" s="6" t="s">
        <v>189</v>
      </c>
      <c r="E57" s="6" t="s">
        <v>192</v>
      </c>
      <c r="F57" s="1" t="s">
        <v>193</v>
      </c>
      <c r="G57" s="1" t="s">
        <v>22</v>
      </c>
      <c r="H57" s="11">
        <v>46000</v>
      </c>
      <c r="I57" s="7" t="s">
        <v>16</v>
      </c>
      <c r="J57" s="6" t="s">
        <v>16</v>
      </c>
      <c r="K57" s="6" t="s">
        <v>254</v>
      </c>
      <c r="L57" s="6" t="s">
        <v>41</v>
      </c>
      <c r="M57" s="6" t="s">
        <v>269</v>
      </c>
      <c r="N57" s="6">
        <v>60</v>
      </c>
      <c r="O57" s="9">
        <v>666.07142857142901</v>
      </c>
      <c r="P57" s="8">
        <f t="shared" si="4"/>
        <v>39964.285714285739</v>
      </c>
      <c r="Q57" s="8">
        <f t="shared" si="5"/>
        <v>44760.000000000029</v>
      </c>
      <c r="R57" s="8" t="s">
        <v>17</v>
      </c>
    </row>
    <row r="58" spans="2:18" ht="187.5" x14ac:dyDescent="0.25">
      <c r="B58" s="6">
        <v>48</v>
      </c>
      <c r="C58" s="6" t="s">
        <v>194</v>
      </c>
      <c r="D58" s="6" t="s">
        <v>195</v>
      </c>
      <c r="E58" s="6" t="s">
        <v>196</v>
      </c>
      <c r="F58" s="1" t="s">
        <v>197</v>
      </c>
      <c r="G58" s="1" t="s">
        <v>22</v>
      </c>
      <c r="H58" s="11">
        <v>46000</v>
      </c>
      <c r="I58" s="7" t="s">
        <v>16</v>
      </c>
      <c r="J58" s="6" t="s">
        <v>16</v>
      </c>
      <c r="K58" s="6" t="s">
        <v>254</v>
      </c>
      <c r="L58" s="6" t="s">
        <v>41</v>
      </c>
      <c r="M58" s="6" t="s">
        <v>269</v>
      </c>
      <c r="N58" s="6">
        <v>50</v>
      </c>
      <c r="O58" s="9">
        <v>444.642857142857</v>
      </c>
      <c r="P58" s="8">
        <f t="shared" si="4"/>
        <v>22232.142857142851</v>
      </c>
      <c r="Q58" s="8">
        <f t="shared" si="5"/>
        <v>24899.999999999996</v>
      </c>
      <c r="R58" s="8" t="s">
        <v>17</v>
      </c>
    </row>
    <row r="59" spans="2:18" ht="187.5" x14ac:dyDescent="0.25">
      <c r="B59" s="6">
        <v>49</v>
      </c>
      <c r="C59" s="6" t="s">
        <v>198</v>
      </c>
      <c r="D59" s="6" t="s">
        <v>199</v>
      </c>
      <c r="E59" s="6" t="s">
        <v>200</v>
      </c>
      <c r="F59" s="1" t="s">
        <v>201</v>
      </c>
      <c r="G59" s="1" t="s">
        <v>22</v>
      </c>
      <c r="H59" s="11">
        <v>46000</v>
      </c>
      <c r="I59" s="7" t="s">
        <v>16</v>
      </c>
      <c r="J59" s="6" t="s">
        <v>16</v>
      </c>
      <c r="K59" s="6" t="s">
        <v>254</v>
      </c>
      <c r="L59" s="6" t="s">
        <v>41</v>
      </c>
      <c r="M59" s="6" t="s">
        <v>277</v>
      </c>
      <c r="N59" s="6">
        <v>60</v>
      </c>
      <c r="O59" s="9">
        <v>243.74999999999997</v>
      </c>
      <c r="P59" s="8">
        <f t="shared" si="4"/>
        <v>14624.999999999998</v>
      </c>
      <c r="Q59" s="8">
        <f>P59*1.12</f>
        <v>16380</v>
      </c>
      <c r="R59" s="8" t="s">
        <v>17</v>
      </c>
    </row>
    <row r="60" spans="2:18" ht="187.5" x14ac:dyDescent="0.25">
      <c r="B60" s="6">
        <v>50</v>
      </c>
      <c r="C60" s="6" t="s">
        <v>198</v>
      </c>
      <c r="D60" s="6" t="s">
        <v>199</v>
      </c>
      <c r="E60" s="6" t="s">
        <v>200</v>
      </c>
      <c r="F60" s="1" t="s">
        <v>202</v>
      </c>
      <c r="G60" s="1" t="s">
        <v>22</v>
      </c>
      <c r="H60" s="11">
        <v>46000</v>
      </c>
      <c r="I60" s="7" t="s">
        <v>16</v>
      </c>
      <c r="J60" s="6" t="s">
        <v>16</v>
      </c>
      <c r="K60" s="6" t="s">
        <v>254</v>
      </c>
      <c r="L60" s="6" t="s">
        <v>41</v>
      </c>
      <c r="M60" s="6" t="s">
        <v>277</v>
      </c>
      <c r="N60" s="6">
        <v>60</v>
      </c>
      <c r="O60" s="9">
        <v>199.107142857143</v>
      </c>
      <c r="P60" s="8">
        <f t="shared" si="4"/>
        <v>11946.42857142858</v>
      </c>
      <c r="Q60" s="8">
        <f t="shared" ref="Q60:Q76" si="6">P60*1.12</f>
        <v>13380.000000000011</v>
      </c>
      <c r="R60" s="8" t="s">
        <v>17</v>
      </c>
    </row>
    <row r="61" spans="2:18" ht="187.5" x14ac:dyDescent="0.25">
      <c r="B61" s="6">
        <v>51</v>
      </c>
      <c r="C61" s="6" t="s">
        <v>203</v>
      </c>
      <c r="D61" s="6" t="s">
        <v>204</v>
      </c>
      <c r="E61" s="6" t="s">
        <v>205</v>
      </c>
      <c r="F61" s="1" t="s">
        <v>206</v>
      </c>
      <c r="G61" s="1" t="s">
        <v>22</v>
      </c>
      <c r="H61" s="11">
        <v>46000</v>
      </c>
      <c r="I61" s="7" t="s">
        <v>16</v>
      </c>
      <c r="J61" s="6" t="s">
        <v>16</v>
      </c>
      <c r="K61" s="6" t="s">
        <v>254</v>
      </c>
      <c r="L61" s="6" t="s">
        <v>41</v>
      </c>
      <c r="M61" s="6" t="s">
        <v>269</v>
      </c>
      <c r="N61" s="6">
        <v>2500</v>
      </c>
      <c r="O61" s="9">
        <v>17.857142857142854</v>
      </c>
      <c r="P61" s="8">
        <f>N61*O61</f>
        <v>44642.857142857138</v>
      </c>
      <c r="Q61" s="8">
        <f t="shared" si="6"/>
        <v>50000</v>
      </c>
      <c r="R61" s="8" t="s">
        <v>17</v>
      </c>
    </row>
    <row r="62" spans="2:18" ht="187.5" x14ac:dyDescent="0.25">
      <c r="B62" s="6">
        <v>52</v>
      </c>
      <c r="C62" s="6" t="s">
        <v>207</v>
      </c>
      <c r="D62" s="6" t="s">
        <v>195</v>
      </c>
      <c r="E62" s="6" t="s">
        <v>208</v>
      </c>
      <c r="F62" s="1" t="s">
        <v>209</v>
      </c>
      <c r="G62" s="1" t="s">
        <v>22</v>
      </c>
      <c r="H62" s="11">
        <v>46000</v>
      </c>
      <c r="I62" s="7" t="s">
        <v>16</v>
      </c>
      <c r="J62" s="6" t="s">
        <v>16</v>
      </c>
      <c r="K62" s="6" t="s">
        <v>254</v>
      </c>
      <c r="L62" s="6" t="s">
        <v>41</v>
      </c>
      <c r="M62" s="6" t="s">
        <v>269</v>
      </c>
      <c r="N62" s="6">
        <v>10</v>
      </c>
      <c r="O62" s="9">
        <v>514.73214285714278</v>
      </c>
      <c r="P62" s="8">
        <f t="shared" si="4"/>
        <v>5147.3214285714275</v>
      </c>
      <c r="Q62" s="8">
        <f t="shared" si="6"/>
        <v>5764.9999999999991</v>
      </c>
      <c r="R62" s="8" t="s">
        <v>17</v>
      </c>
    </row>
    <row r="63" spans="2:18" ht="187.5" x14ac:dyDescent="0.25">
      <c r="B63" s="6">
        <v>53</v>
      </c>
      <c r="C63" s="6" t="s">
        <v>207</v>
      </c>
      <c r="D63" s="6" t="s">
        <v>195</v>
      </c>
      <c r="E63" s="6" t="s">
        <v>208</v>
      </c>
      <c r="F63" s="1" t="s">
        <v>210</v>
      </c>
      <c r="G63" s="1" t="s">
        <v>22</v>
      </c>
      <c r="H63" s="11">
        <v>46000</v>
      </c>
      <c r="I63" s="7" t="s">
        <v>16</v>
      </c>
      <c r="J63" s="6" t="s">
        <v>16</v>
      </c>
      <c r="K63" s="6" t="s">
        <v>254</v>
      </c>
      <c r="L63" s="6" t="s">
        <v>41</v>
      </c>
      <c r="M63" s="6" t="s">
        <v>269</v>
      </c>
      <c r="N63" s="6">
        <v>5</v>
      </c>
      <c r="O63" s="9">
        <v>666.96428571428567</v>
      </c>
      <c r="P63" s="8">
        <f t="shared" si="4"/>
        <v>3334.8214285714284</v>
      </c>
      <c r="Q63" s="8">
        <f t="shared" si="6"/>
        <v>3735</v>
      </c>
      <c r="R63" s="8" t="s">
        <v>17</v>
      </c>
    </row>
    <row r="64" spans="2:18" ht="187.5" x14ac:dyDescent="0.25">
      <c r="B64" s="6">
        <v>54</v>
      </c>
      <c r="C64" s="6" t="s">
        <v>207</v>
      </c>
      <c r="D64" s="6" t="s">
        <v>195</v>
      </c>
      <c r="E64" s="6" t="s">
        <v>208</v>
      </c>
      <c r="F64" s="1" t="s">
        <v>211</v>
      </c>
      <c r="G64" s="1" t="s">
        <v>22</v>
      </c>
      <c r="H64" s="11">
        <v>46000</v>
      </c>
      <c r="I64" s="7" t="s">
        <v>16</v>
      </c>
      <c r="J64" s="6" t="s">
        <v>16</v>
      </c>
      <c r="K64" s="6" t="s">
        <v>254</v>
      </c>
      <c r="L64" s="6" t="s">
        <v>41</v>
      </c>
      <c r="M64" s="6" t="s">
        <v>269</v>
      </c>
      <c r="N64" s="6">
        <v>5</v>
      </c>
      <c r="O64" s="9">
        <v>803.57142857142844</v>
      </c>
      <c r="P64" s="8">
        <f t="shared" si="4"/>
        <v>4017.8571428571422</v>
      </c>
      <c r="Q64" s="8">
        <f t="shared" si="6"/>
        <v>4500</v>
      </c>
      <c r="R64" s="8" t="s">
        <v>17</v>
      </c>
    </row>
    <row r="65" spans="2:18" ht="187.5" x14ac:dyDescent="0.25">
      <c r="B65" s="6">
        <v>55</v>
      </c>
      <c r="C65" s="6" t="s">
        <v>207</v>
      </c>
      <c r="D65" s="6" t="s">
        <v>195</v>
      </c>
      <c r="E65" s="6" t="s">
        <v>212</v>
      </c>
      <c r="F65" s="1" t="s">
        <v>213</v>
      </c>
      <c r="G65" s="1" t="s">
        <v>22</v>
      </c>
      <c r="H65" s="11">
        <v>46000</v>
      </c>
      <c r="I65" s="7" t="s">
        <v>16</v>
      </c>
      <c r="J65" s="6" t="s">
        <v>16</v>
      </c>
      <c r="K65" s="6" t="s">
        <v>254</v>
      </c>
      <c r="L65" s="6" t="s">
        <v>41</v>
      </c>
      <c r="M65" s="6" t="s">
        <v>269</v>
      </c>
      <c r="N65" s="6">
        <v>5</v>
      </c>
      <c r="O65" s="9">
        <v>1234.8214285714284</v>
      </c>
      <c r="P65" s="8">
        <f t="shared" si="4"/>
        <v>6174.1071428571422</v>
      </c>
      <c r="Q65" s="8">
        <f t="shared" si="6"/>
        <v>6915</v>
      </c>
      <c r="R65" s="8" t="s">
        <v>17</v>
      </c>
    </row>
    <row r="66" spans="2:18" ht="187.5" x14ac:dyDescent="0.25">
      <c r="B66" s="6">
        <v>56</v>
      </c>
      <c r="C66" s="6" t="s">
        <v>214</v>
      </c>
      <c r="D66" s="6" t="s">
        <v>215</v>
      </c>
      <c r="E66" s="6" t="s">
        <v>216</v>
      </c>
      <c r="F66" s="1" t="s">
        <v>217</v>
      </c>
      <c r="G66" s="1" t="s">
        <v>22</v>
      </c>
      <c r="H66" s="11">
        <v>46000</v>
      </c>
      <c r="I66" s="7" t="s">
        <v>16</v>
      </c>
      <c r="J66" s="6" t="s">
        <v>16</v>
      </c>
      <c r="K66" s="6" t="s">
        <v>254</v>
      </c>
      <c r="L66" s="6" t="s">
        <v>41</v>
      </c>
      <c r="M66" s="6" t="s">
        <v>279</v>
      </c>
      <c r="N66" s="6">
        <v>5</v>
      </c>
      <c r="O66" s="9">
        <v>1336.6071428571427</v>
      </c>
      <c r="P66" s="8">
        <f t="shared" si="4"/>
        <v>6683.0357142857138</v>
      </c>
      <c r="Q66" s="8">
        <f t="shared" si="6"/>
        <v>7485</v>
      </c>
      <c r="R66" s="8" t="s">
        <v>17</v>
      </c>
    </row>
    <row r="67" spans="2:18" ht="187.5" x14ac:dyDescent="0.25">
      <c r="B67" s="6">
        <v>57</v>
      </c>
      <c r="C67" s="6" t="s">
        <v>214</v>
      </c>
      <c r="D67" s="6" t="s">
        <v>215</v>
      </c>
      <c r="E67" s="6" t="s">
        <v>216</v>
      </c>
      <c r="F67" s="1" t="s">
        <v>218</v>
      </c>
      <c r="G67" s="1" t="s">
        <v>22</v>
      </c>
      <c r="H67" s="11">
        <v>46000</v>
      </c>
      <c r="I67" s="7" t="s">
        <v>16</v>
      </c>
      <c r="J67" s="6" t="s">
        <v>16</v>
      </c>
      <c r="K67" s="6" t="s">
        <v>254</v>
      </c>
      <c r="L67" s="6" t="s">
        <v>41</v>
      </c>
      <c r="M67" s="6" t="s">
        <v>279</v>
      </c>
      <c r="N67" s="6">
        <v>5</v>
      </c>
      <c r="O67" s="9">
        <v>908.03571428571399</v>
      </c>
      <c r="P67" s="8">
        <f t="shared" si="4"/>
        <v>4540.1785714285697</v>
      </c>
      <c r="Q67" s="8">
        <f t="shared" si="6"/>
        <v>5084.9999999999982</v>
      </c>
      <c r="R67" s="8" t="s">
        <v>17</v>
      </c>
    </row>
    <row r="68" spans="2:18" ht="187.5" x14ac:dyDescent="0.25">
      <c r="B68" s="6">
        <v>58</v>
      </c>
      <c r="C68" s="6" t="s">
        <v>214</v>
      </c>
      <c r="D68" s="6" t="s">
        <v>215</v>
      </c>
      <c r="E68" s="6" t="s">
        <v>216</v>
      </c>
      <c r="F68" s="1" t="s">
        <v>219</v>
      </c>
      <c r="G68" s="1" t="s">
        <v>22</v>
      </c>
      <c r="H68" s="11">
        <v>46000</v>
      </c>
      <c r="I68" s="7" t="s">
        <v>16</v>
      </c>
      <c r="J68" s="6" t="s">
        <v>16</v>
      </c>
      <c r="K68" s="6" t="s">
        <v>254</v>
      </c>
      <c r="L68" s="6" t="s">
        <v>41</v>
      </c>
      <c r="M68" s="6" t="s">
        <v>279</v>
      </c>
      <c r="N68" s="6">
        <v>10</v>
      </c>
      <c r="O68" s="9">
        <v>517.857142857143</v>
      </c>
      <c r="P68" s="8">
        <f t="shared" si="4"/>
        <v>5178.5714285714303</v>
      </c>
      <c r="Q68" s="8">
        <f t="shared" si="6"/>
        <v>5800.0000000000027</v>
      </c>
      <c r="R68" s="8" t="s">
        <v>17</v>
      </c>
    </row>
    <row r="69" spans="2:18" ht="187.5" x14ac:dyDescent="0.25">
      <c r="B69" s="6">
        <v>59</v>
      </c>
      <c r="C69" s="6" t="s">
        <v>220</v>
      </c>
      <c r="D69" s="6" t="s">
        <v>221</v>
      </c>
      <c r="E69" s="6" t="s">
        <v>222</v>
      </c>
      <c r="F69" s="1" t="s">
        <v>223</v>
      </c>
      <c r="G69" s="1" t="s">
        <v>22</v>
      </c>
      <c r="H69" s="11">
        <v>46000</v>
      </c>
      <c r="I69" s="7" t="s">
        <v>16</v>
      </c>
      <c r="J69" s="6" t="s">
        <v>16</v>
      </c>
      <c r="K69" s="6" t="s">
        <v>254</v>
      </c>
      <c r="L69" s="6" t="s">
        <v>41</v>
      </c>
      <c r="M69" s="6" t="s">
        <v>269</v>
      </c>
      <c r="N69" s="6">
        <v>300</v>
      </c>
      <c r="O69" s="9">
        <v>312.5</v>
      </c>
      <c r="P69" s="8">
        <f t="shared" si="4"/>
        <v>93750</v>
      </c>
      <c r="Q69" s="8">
        <f t="shared" si="6"/>
        <v>105000.00000000001</v>
      </c>
      <c r="R69" s="8" t="s">
        <v>17</v>
      </c>
    </row>
    <row r="70" spans="2:18" ht="187.5" x14ac:dyDescent="0.25">
      <c r="B70" s="6">
        <v>60</v>
      </c>
      <c r="C70" s="6" t="s">
        <v>224</v>
      </c>
      <c r="D70" s="6" t="s">
        <v>221</v>
      </c>
      <c r="E70" s="6" t="s">
        <v>225</v>
      </c>
      <c r="F70" s="1" t="s">
        <v>225</v>
      </c>
      <c r="G70" s="1" t="s">
        <v>22</v>
      </c>
      <c r="H70" s="11">
        <v>46000</v>
      </c>
      <c r="I70" s="7" t="s">
        <v>16</v>
      </c>
      <c r="J70" s="6" t="s">
        <v>16</v>
      </c>
      <c r="K70" s="6" t="s">
        <v>254</v>
      </c>
      <c r="L70" s="6" t="s">
        <v>41</v>
      </c>
      <c r="M70" s="6" t="s">
        <v>269</v>
      </c>
      <c r="N70" s="6">
        <v>300</v>
      </c>
      <c r="O70" s="9">
        <v>312.49999999999994</v>
      </c>
      <c r="P70" s="8">
        <f t="shared" si="4"/>
        <v>93749.999999999985</v>
      </c>
      <c r="Q70" s="8">
        <f t="shared" si="6"/>
        <v>105000</v>
      </c>
      <c r="R70" s="8" t="s">
        <v>17</v>
      </c>
    </row>
    <row r="71" spans="2:18" ht="187.5" x14ac:dyDescent="0.25">
      <c r="B71" s="6">
        <v>61</v>
      </c>
      <c r="C71" s="6" t="s">
        <v>149</v>
      </c>
      <c r="D71" s="6" t="s">
        <v>150</v>
      </c>
      <c r="E71" s="6" t="s">
        <v>151</v>
      </c>
      <c r="F71" s="1" t="s">
        <v>226</v>
      </c>
      <c r="G71" s="1" t="s">
        <v>22</v>
      </c>
      <c r="H71" s="11">
        <v>46000</v>
      </c>
      <c r="I71" s="7" t="s">
        <v>16</v>
      </c>
      <c r="J71" s="6" t="s">
        <v>16</v>
      </c>
      <c r="K71" s="6" t="s">
        <v>254</v>
      </c>
      <c r="L71" s="6" t="s">
        <v>41</v>
      </c>
      <c r="M71" s="6" t="s">
        <v>269</v>
      </c>
      <c r="N71" s="6">
        <v>300</v>
      </c>
      <c r="O71" s="9">
        <v>89.285714285714306</v>
      </c>
      <c r="P71" s="8">
        <f t="shared" si="4"/>
        <v>26785.714285714294</v>
      </c>
      <c r="Q71" s="8">
        <f t="shared" si="6"/>
        <v>30000.000000000011</v>
      </c>
      <c r="R71" s="8" t="s">
        <v>17</v>
      </c>
    </row>
    <row r="72" spans="2:18" ht="187.5" x14ac:dyDescent="0.25">
      <c r="B72" s="6">
        <v>62</v>
      </c>
      <c r="C72" s="6" t="s">
        <v>227</v>
      </c>
      <c r="D72" s="6" t="s">
        <v>228</v>
      </c>
      <c r="E72" s="6" t="s">
        <v>229</v>
      </c>
      <c r="F72" s="1" t="s">
        <v>230</v>
      </c>
      <c r="G72" s="1" t="s">
        <v>22</v>
      </c>
      <c r="H72" s="11">
        <v>46000</v>
      </c>
      <c r="I72" s="7" t="s">
        <v>16</v>
      </c>
      <c r="J72" s="6" t="s">
        <v>16</v>
      </c>
      <c r="K72" s="6" t="s">
        <v>254</v>
      </c>
      <c r="L72" s="6" t="s">
        <v>41</v>
      </c>
      <c r="M72" s="6" t="s">
        <v>280</v>
      </c>
      <c r="N72" s="6">
        <v>20</v>
      </c>
      <c r="O72" s="9">
        <v>605.357142857143</v>
      </c>
      <c r="P72" s="8">
        <f t="shared" si="4"/>
        <v>12107.142857142861</v>
      </c>
      <c r="Q72" s="8">
        <f t="shared" si="6"/>
        <v>13560.000000000005</v>
      </c>
      <c r="R72" s="8" t="s">
        <v>17</v>
      </c>
    </row>
    <row r="73" spans="2:18" ht="187.5" x14ac:dyDescent="0.25">
      <c r="B73" s="6">
        <v>63</v>
      </c>
      <c r="C73" s="6" t="s">
        <v>231</v>
      </c>
      <c r="D73" s="6" t="s">
        <v>232</v>
      </c>
      <c r="E73" s="6" t="s">
        <v>233</v>
      </c>
      <c r="F73" s="1" t="s">
        <v>234</v>
      </c>
      <c r="G73" s="1" t="s">
        <v>22</v>
      </c>
      <c r="H73" s="11">
        <v>46000</v>
      </c>
      <c r="I73" s="7" t="s">
        <v>16</v>
      </c>
      <c r="J73" s="6" t="s">
        <v>16</v>
      </c>
      <c r="K73" s="6" t="s">
        <v>254</v>
      </c>
      <c r="L73" s="6" t="s">
        <v>41</v>
      </c>
      <c r="M73" s="6" t="s">
        <v>269</v>
      </c>
      <c r="N73" s="6">
        <v>1</v>
      </c>
      <c r="O73" s="9">
        <v>40118.749999999993</v>
      </c>
      <c r="P73" s="8">
        <f>N73*O73</f>
        <v>40118.749999999993</v>
      </c>
      <c r="Q73" s="8">
        <f t="shared" si="6"/>
        <v>44932.999999999993</v>
      </c>
      <c r="R73" s="8" t="s">
        <v>17</v>
      </c>
    </row>
    <row r="74" spans="2:18" ht="187.5" x14ac:dyDescent="0.25">
      <c r="B74" s="6">
        <v>64</v>
      </c>
      <c r="C74" s="6" t="s">
        <v>235</v>
      </c>
      <c r="D74" s="6" t="s">
        <v>232</v>
      </c>
      <c r="E74" s="6" t="s">
        <v>236</v>
      </c>
      <c r="F74" s="1" t="s">
        <v>237</v>
      </c>
      <c r="G74" s="1" t="s">
        <v>22</v>
      </c>
      <c r="H74" s="11">
        <v>46000</v>
      </c>
      <c r="I74" s="7" t="s">
        <v>16</v>
      </c>
      <c r="J74" s="6" t="s">
        <v>16</v>
      </c>
      <c r="K74" s="6" t="s">
        <v>254</v>
      </c>
      <c r="L74" s="6" t="s">
        <v>41</v>
      </c>
      <c r="M74" s="6" t="s">
        <v>269</v>
      </c>
      <c r="N74" s="6">
        <v>1</v>
      </c>
      <c r="O74" s="9">
        <v>18392.857142857141</v>
      </c>
      <c r="P74" s="8">
        <f t="shared" si="4"/>
        <v>18392.857142857141</v>
      </c>
      <c r="Q74" s="8">
        <f t="shared" si="6"/>
        <v>20600</v>
      </c>
      <c r="R74" s="8" t="s">
        <v>17</v>
      </c>
    </row>
    <row r="75" spans="2:18" ht="187.5" x14ac:dyDescent="0.25">
      <c r="B75" s="6">
        <v>65</v>
      </c>
      <c r="C75" s="6" t="s">
        <v>238</v>
      </c>
      <c r="D75" s="6" t="s">
        <v>239</v>
      </c>
      <c r="E75" s="6" t="s">
        <v>240</v>
      </c>
      <c r="F75" s="1" t="s">
        <v>241</v>
      </c>
      <c r="G75" s="1" t="s">
        <v>22</v>
      </c>
      <c r="H75" s="11">
        <v>46000</v>
      </c>
      <c r="I75" s="7" t="s">
        <v>16</v>
      </c>
      <c r="J75" s="6" t="s">
        <v>16</v>
      </c>
      <c r="K75" s="6" t="s">
        <v>254</v>
      </c>
      <c r="L75" s="6" t="s">
        <v>41</v>
      </c>
      <c r="M75" s="6" t="s">
        <v>269</v>
      </c>
      <c r="N75" s="6">
        <v>1</v>
      </c>
      <c r="O75" s="9">
        <v>351071.42857142852</v>
      </c>
      <c r="P75" s="8">
        <f t="shared" si="4"/>
        <v>351071.42857142852</v>
      </c>
      <c r="Q75" s="8">
        <f t="shared" si="6"/>
        <v>393200</v>
      </c>
      <c r="R75" s="8" t="s">
        <v>17</v>
      </c>
    </row>
    <row r="76" spans="2:18" ht="187.5" x14ac:dyDescent="0.25">
      <c r="B76" s="6">
        <v>66</v>
      </c>
      <c r="C76" s="6" t="s">
        <v>242</v>
      </c>
      <c r="D76" s="6" t="s">
        <v>243</v>
      </c>
      <c r="E76" s="6" t="s">
        <v>244</v>
      </c>
      <c r="F76" s="1" t="s">
        <v>245</v>
      </c>
      <c r="G76" s="1" t="s">
        <v>22</v>
      </c>
      <c r="H76" s="11">
        <v>46000</v>
      </c>
      <c r="I76" s="7" t="s">
        <v>16</v>
      </c>
      <c r="J76" s="6" t="s">
        <v>16</v>
      </c>
      <c r="K76" s="6" t="s">
        <v>254</v>
      </c>
      <c r="L76" s="6" t="s">
        <v>41</v>
      </c>
      <c r="M76" s="6" t="s">
        <v>269</v>
      </c>
      <c r="N76" s="6">
        <v>1500</v>
      </c>
      <c r="O76" s="9">
        <v>40.178571428571402</v>
      </c>
      <c r="P76" s="8">
        <f t="shared" si="4"/>
        <v>60267.857142857101</v>
      </c>
      <c r="Q76" s="8">
        <f t="shared" si="6"/>
        <v>67499.999999999956</v>
      </c>
      <c r="R76" s="8" t="s">
        <v>17</v>
      </c>
    </row>
  </sheetData>
  <mergeCells count="1">
    <mergeCell ref="B6:R6"/>
  </mergeCells>
  <printOptions horizontalCentered="1"/>
  <pageMargins left="0.25" right="0.25" top="0.75" bottom="0.75" header="0.3" footer="0.3"/>
  <pageSetup paperSize="8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Plan Report</vt:lpstr>
      <vt:lpstr>'Plan Report'!Область_печати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Aziza Tleugaliyeva</cp:lastModifiedBy>
  <cp:lastPrinted>2025-06-03T10:54:54Z</cp:lastPrinted>
  <dcterms:created xsi:type="dcterms:W3CDTF">2024-09-20T06:29:47Z</dcterms:created>
  <dcterms:modified xsi:type="dcterms:W3CDTF">2025-12-17T10:58:23Z</dcterms:modified>
</cp:coreProperties>
</file>